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OMISTAJA\Downloads\"/>
    </mc:Choice>
  </mc:AlternateContent>
  <xr:revisionPtr revIDLastSave="0" documentId="13_ncr:1_{9F7E074F-349F-4B32-877F-B4271F29CE2C}" xr6:coauthVersionLast="47" xr6:coauthVersionMax="47" xr10:uidLastSave="{00000000-0000-0000-0000-000000000000}"/>
  <bookViews>
    <workbookView xWindow="-120" yWindow="-120" windowWidth="28110" windowHeight="16440" tabRatio="500" xr2:uid="{00000000-000D-0000-FFFF-FFFF00000000}"/>
  </bookViews>
  <sheets>
    <sheet name="2026" sheetId="1" r:id="rId1"/>
  </sheets>
  <definedNames>
    <definedName name="_xlnm.Print_Area" localSheetId="0">'2026'!$B$1:$P$128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115" i="1" l="1"/>
  <c r="N112" i="1"/>
  <c r="M112" i="1"/>
  <c r="L112" i="1"/>
  <c r="K112" i="1"/>
  <c r="J112" i="1"/>
  <c r="I112" i="1"/>
  <c r="H112" i="1"/>
  <c r="G112" i="1"/>
  <c r="F112" i="1"/>
  <c r="E112" i="1"/>
  <c r="D112" i="1"/>
  <c r="C112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G70" i="1"/>
  <c r="F70" i="1"/>
  <c r="E70" i="1"/>
  <c r="D70" i="1"/>
  <c r="C70" i="1"/>
  <c r="N65" i="1"/>
  <c r="N72" i="1" s="1"/>
  <c r="N111" i="1" s="1"/>
  <c r="M65" i="1"/>
  <c r="M72" i="1" s="1"/>
  <c r="M111" i="1" s="1"/>
  <c r="L65" i="1"/>
  <c r="L72" i="1" s="1"/>
  <c r="L111" i="1" s="1"/>
  <c r="K65" i="1"/>
  <c r="K72" i="1" s="1"/>
  <c r="K111" i="1" s="1"/>
  <c r="J65" i="1"/>
  <c r="J72" i="1" s="1"/>
  <c r="J111" i="1" s="1"/>
  <c r="I65" i="1"/>
  <c r="I72" i="1" s="1"/>
  <c r="I111" i="1" s="1"/>
  <c r="H65" i="1"/>
  <c r="H72" i="1" s="1"/>
  <c r="H111" i="1" s="1"/>
  <c r="G65" i="1"/>
  <c r="G72" i="1" s="1"/>
  <c r="G111" i="1" s="1"/>
  <c r="F65" i="1"/>
  <c r="F72" i="1" s="1"/>
  <c r="F111" i="1" s="1"/>
  <c r="E65" i="1"/>
  <c r="E72" i="1" s="1"/>
  <c r="E111" i="1" s="1"/>
  <c r="D65" i="1"/>
  <c r="D72" i="1" s="1"/>
  <c r="D111" i="1" s="1"/>
  <c r="C65" i="1"/>
  <c r="C72" i="1" s="1"/>
  <c r="C111" i="1" s="1"/>
  <c r="O64" i="1"/>
  <c r="O63" i="1"/>
  <c r="O60" i="1"/>
  <c r="O58" i="1"/>
  <c r="O57" i="1"/>
  <c r="O56" i="1"/>
  <c r="O55" i="1"/>
  <c r="O54" i="1"/>
  <c r="O53" i="1"/>
  <c r="O52" i="1"/>
  <c r="O51" i="1"/>
  <c r="O50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  <c r="I113" i="1" l="1"/>
  <c r="I3" i="1"/>
  <c r="J113" i="1"/>
  <c r="J3" i="1"/>
  <c r="M113" i="1"/>
  <c r="M3" i="1"/>
  <c r="G113" i="1"/>
  <c r="G3" i="1"/>
  <c r="K113" i="1"/>
  <c r="K3" i="1"/>
  <c r="F113" i="1"/>
  <c r="F3" i="1"/>
  <c r="N113" i="1"/>
  <c r="N3" i="1"/>
  <c r="C113" i="1"/>
  <c r="C3" i="1"/>
  <c r="Q3" i="1" s="1"/>
  <c r="D113" i="1"/>
  <c r="D3" i="1"/>
  <c r="H113" i="1"/>
  <c r="H3" i="1"/>
  <c r="L113" i="1"/>
  <c r="L3" i="1"/>
  <c r="E113" i="1"/>
  <c r="E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TT</author>
  </authors>
  <commentList>
    <comment ref="C2" authorId="0" shapeId="0" xr:uid="{00000000-0006-0000-0000-000002000000}">
      <text>
        <r>
          <rPr>
            <sz val="10"/>
            <rFont val="Arial"/>
            <family val="2"/>
          </rPr>
          <t>joukkueet lopussa</t>
        </r>
      </text>
    </comment>
    <comment ref="B3" authorId="0" shapeId="0" xr:uid="{00000000-0006-0000-0000-000001000000}">
      <text>
        <r>
          <rPr>
            <sz val="10"/>
            <rFont val="Arial"/>
            <family val="2"/>
          </rPr>
          <t>Peruslajeissa puutteet merkattu 1:llä</t>
        </r>
      </text>
    </comment>
    <comment ref="Q3" authorId="0" shapeId="0" xr:uid="{00000000-0006-0000-0000-000003000000}">
      <text>
        <r>
          <rPr>
            <sz val="10"/>
            <rFont val="Arial"/>
            <family val="2"/>
          </rPr>
          <t>Älä koske tähän, sillä lukua käytetään kolmen kärjen näyttämisen apuna</t>
        </r>
      </text>
    </comment>
  </commentList>
</comments>
</file>

<file path=xl/sharedStrings.xml><?xml version="1.0" encoding="utf-8"?>
<sst xmlns="http://schemas.openxmlformats.org/spreadsheetml/2006/main" count="145" uniqueCount="144">
  <si>
    <t>Hailuodon syysralli 26.9.2026</t>
  </si>
  <si>
    <t xml:space="preserve">   </t>
  </si>
  <si>
    <t xml:space="preserve">nr1  </t>
  </si>
  <si>
    <t xml:space="preserve">nr2  </t>
  </si>
  <si>
    <t xml:space="preserve">nr3  </t>
  </si>
  <si>
    <t xml:space="preserve">nr4  </t>
  </si>
  <si>
    <t xml:space="preserve">nr5  </t>
  </si>
  <si>
    <t>nr6</t>
  </si>
  <si>
    <t>nr7</t>
  </si>
  <si>
    <t>nr8</t>
  </si>
  <si>
    <t>nr9</t>
  </si>
  <si>
    <t>nr10</t>
  </si>
  <si>
    <t>nr11</t>
  </si>
  <si>
    <t>nr12</t>
  </si>
  <si>
    <t>kyhmyjoutsen</t>
  </si>
  <si>
    <t>laulujoutsen</t>
  </si>
  <si>
    <t>haapana</t>
  </si>
  <si>
    <t>harmaasorsa</t>
  </si>
  <si>
    <t>tavi</t>
  </si>
  <si>
    <t>sinisorsa</t>
  </si>
  <si>
    <t>jouhisorsa</t>
  </si>
  <si>
    <t>tukkasotka</t>
  </si>
  <si>
    <t>mustalintu</t>
  </si>
  <si>
    <t>telkkä</t>
  </si>
  <si>
    <t>tukkakoskelo</t>
  </si>
  <si>
    <t>isokoskelo</t>
  </si>
  <si>
    <t>teeri</t>
  </si>
  <si>
    <t>silkkiuikku</t>
  </si>
  <si>
    <t>merimetso</t>
  </si>
  <si>
    <t>merikotka</t>
  </si>
  <si>
    <t>varpushaukka</t>
  </si>
  <si>
    <t>nokikana</t>
  </si>
  <si>
    <t>kurki</t>
  </si>
  <si>
    <t>kapustarinta</t>
  </si>
  <si>
    <t>suosirri</t>
  </si>
  <si>
    <t>taivaanvuohi</t>
  </si>
  <si>
    <t>naurulokki</t>
  </si>
  <si>
    <t>kalalokki</t>
  </si>
  <si>
    <t>harmaalokki</t>
  </si>
  <si>
    <t>merilokki</t>
  </si>
  <si>
    <t>sepelkyyhky</t>
  </si>
  <si>
    <t>käpytikka</t>
  </si>
  <si>
    <t>kiuru</t>
  </si>
  <si>
    <t>niittykirvinen</t>
  </si>
  <si>
    <t>västäräkki</t>
  </si>
  <si>
    <t>rautiainen</t>
  </si>
  <si>
    <t>punarinta</t>
  </si>
  <si>
    <t>mustarastas</t>
  </si>
  <si>
    <t>räkättirastas</t>
  </si>
  <si>
    <t>laulurastas</t>
  </si>
  <si>
    <t>punakylkirastas</t>
  </si>
  <si>
    <t>kulorastas</t>
  </si>
  <si>
    <t>hippiäinen</t>
  </si>
  <si>
    <t>sinitiainen</t>
  </si>
  <si>
    <t>talitiainen</t>
  </si>
  <si>
    <t>hömötiainen</t>
  </si>
  <si>
    <t>puukiipijä</t>
  </si>
  <si>
    <t>närhi</t>
  </si>
  <si>
    <t>harakka</t>
  </si>
  <si>
    <t>naakka</t>
  </si>
  <si>
    <t>varis</t>
  </si>
  <si>
    <t>korppi</t>
  </si>
  <si>
    <t>varpunen</t>
  </si>
  <si>
    <t>pikkuvarpunen</t>
  </si>
  <si>
    <t>peippo</t>
  </si>
  <si>
    <t>järripeippo</t>
  </si>
  <si>
    <t>urpiainen</t>
  </si>
  <si>
    <t>viherpeippo</t>
  </si>
  <si>
    <t>vihervarpunen</t>
  </si>
  <si>
    <t>pikkukäpylintu</t>
  </si>
  <si>
    <t>punatulkku</t>
  </si>
  <si>
    <t>keltasirkku</t>
  </si>
  <si>
    <t>pajusirkku</t>
  </si>
  <si>
    <t xml:space="preserve">Peruslajit </t>
  </si>
  <si>
    <t>suohaukka sp n</t>
  </si>
  <si>
    <t>kuikkalintulaji</t>
  </si>
  <si>
    <t>hanhilaji A/B</t>
  </si>
  <si>
    <t>sp/vel-lajit</t>
  </si>
  <si>
    <t xml:space="preserve">Lähtötaso </t>
  </si>
  <si>
    <t>Ässät</t>
  </si>
  <si>
    <t>tylli</t>
  </si>
  <si>
    <t>haarapääsky</t>
  </si>
  <si>
    <t>tilhi</t>
  </si>
  <si>
    <t>suokukko</t>
  </si>
  <si>
    <t>harmaahaikara</t>
  </si>
  <si>
    <t>tundrakurmitsa</t>
  </si>
  <si>
    <t>töyhtöhyyppä</t>
  </si>
  <si>
    <t>uivelo</t>
  </si>
  <si>
    <t>tuulihaukka</t>
  </si>
  <si>
    <t>5: Rytijärvi, 3:Kujalannurkka</t>
  </si>
  <si>
    <t>kuikka</t>
  </si>
  <si>
    <t>lapasorsa</t>
  </si>
  <si>
    <t>Pökönnokka, Härkäsäikkä, Kirkkosalmen torni</t>
  </si>
  <si>
    <t>sinisuohaukka</t>
  </si>
  <si>
    <t>3:kolme 2:kolme</t>
  </si>
  <si>
    <t>isokäpylintu</t>
  </si>
  <si>
    <t>Monta parvea (missä päin?)</t>
  </si>
  <si>
    <t>muuttohaukka</t>
  </si>
  <si>
    <t xml:space="preserve">1: Potinhamina 3: Huilunnokka 1kv tn n, Ulkokarvo tn k </t>
  </si>
  <si>
    <t>kanahaukka</t>
  </si>
  <si>
    <t>2: Ulkokarvo, Mäntyniemi 5: Äijänkangas</t>
  </si>
  <si>
    <t>isolepinkäinen</t>
  </si>
  <si>
    <t>1:Potinhamina, Kirkkosalmi 2: Härkäsäikkä, Matikanniemi, Virpiniemi</t>
  </si>
  <si>
    <t>kottarainen</t>
  </si>
  <si>
    <t>Ulkokarvo (Kaaralla)</t>
  </si>
  <si>
    <t>kaakkuri</t>
  </si>
  <si>
    <t>2:Virpiniemi 3: Virpiniemi n=2 5: Sunikari</t>
  </si>
  <si>
    <t>suopöllö</t>
  </si>
  <si>
    <t xml:space="preserve">1: Marjaniemi 2:Marjaniemi </t>
  </si>
  <si>
    <t>kuusitiainen</t>
  </si>
  <si>
    <t>Rautaletto-Riisinnokka monessa tiaisparvessa</t>
  </si>
  <si>
    <t>Pulmussirri</t>
  </si>
  <si>
    <t>Virpiniemi kaikilla</t>
  </si>
  <si>
    <t>tiltaltti</t>
  </si>
  <si>
    <t>jänkäkurppa</t>
  </si>
  <si>
    <t>1: Pökkö 2: Matikanniemi 3: Virpiniemi 4, Pöllä 2 5: Itänenä</t>
  </si>
  <si>
    <t>leppälintu</t>
  </si>
  <si>
    <t>Hannusrannasta N</t>
  </si>
  <si>
    <t>peukaloinen</t>
  </si>
  <si>
    <t>useita Syökari, Rautaletto, Rautaletto-Riisinnokka</t>
  </si>
  <si>
    <t>punakuiri</t>
  </si>
  <si>
    <t xml:space="preserve">2:Härkäsäikkä 5: Rautaletto, Itänenä </t>
  </si>
  <si>
    <t>taigametsähanhi</t>
  </si>
  <si>
    <t>3: Koivukylä 5: Matikanjärventie (samat)</t>
  </si>
  <si>
    <t>taigauunilintu</t>
  </si>
  <si>
    <t>metsäkirvinen</t>
  </si>
  <si>
    <t>2:Härkäsäikkä</t>
  </si>
  <si>
    <t>ampuhaukka</t>
  </si>
  <si>
    <t>5: Riisi 4, Sunikari 1, 3: Pölläntie</t>
  </si>
  <si>
    <t>mustapääkerttu</t>
  </si>
  <si>
    <t>2: Touhu-Juhan varikko</t>
  </si>
  <si>
    <t>valkoviklo</t>
  </si>
  <si>
    <t>Potinhamina (Väntelänkarissa)</t>
  </si>
  <si>
    <t>pähkinähakki</t>
  </si>
  <si>
    <t>3:Virpiniemi 2: Matikanniemi</t>
  </si>
  <si>
    <t>lapinsirkku</t>
  </si>
  <si>
    <t xml:space="preserve">Keskiniemi 1 ainakin </t>
  </si>
  <si>
    <t>punajalkaviklo</t>
  </si>
  <si>
    <t xml:space="preserve">bottom line älä poista tätä bottom line älä poista tätä bottom line älä poista tätä bottom line älä poista tätä </t>
  </si>
  <si>
    <t xml:space="preserve"> </t>
  </si>
  <si>
    <t xml:space="preserve">yht. </t>
  </si>
  <si>
    <t xml:space="preserve">Joukkue </t>
  </si>
  <si>
    <t xml:space="preserve">Sijoitus </t>
  </si>
  <si>
    <r>
      <rPr>
        <b/>
        <sz val="12"/>
        <rFont val="Arial"/>
        <family val="2"/>
        <charset val="1"/>
      </rPr>
      <t xml:space="preserve">Rallin yhteislajimäärä: 94
</t>
    </r>
    <r>
      <rPr>
        <sz val="10"/>
        <rFont val="Arial"/>
        <family val="2"/>
        <charset val="1"/>
      </rPr>
      <t>(Peruslajit 59 + huutolajit   + SP-lajeista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</si>
</sst>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  <charset val="1"/>
    </font>
    <font>
      <sz val="8"/>
      <name val="Arial"/>
      <family val="2"/>
      <charset val="1"/>
    </font>
    <font>
      <b/>
      <sz val="14"/>
      <name val="Arial"/>
      <family val="2"/>
      <charset val="1"/>
    </font>
    <font>
      <b/>
      <sz val="12"/>
      <name val="Arial"/>
      <family val="2"/>
      <charset val="1"/>
    </font>
    <font>
      <b/>
      <sz val="10"/>
      <name val="Arial"/>
      <family val="2"/>
      <charset val="1"/>
    </font>
    <font>
      <b/>
      <sz val="12"/>
      <color rgb="FFFF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name val="Arial"/>
      <family val="2"/>
    </font>
    <font>
      <sz val="10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CC99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99CCFF"/>
        <bgColor rgb="FFCCCCFF"/>
      </patternFill>
    </fill>
    <fill>
      <patternFill patternType="solid">
        <fgColor rgb="FFFF6600"/>
        <bgColor rgb="FFFF5429"/>
      </patternFill>
    </fill>
    <fill>
      <patternFill patternType="solid">
        <fgColor rgb="FFFF5429"/>
        <bgColor rgb="FFFF6600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8" fillId="0" borderId="0"/>
    <xf numFmtId="0" fontId="1" fillId="2" borderId="1" applyProtection="0"/>
    <xf numFmtId="0" fontId="8" fillId="0" borderId="0"/>
  </cellStyleXfs>
  <cellXfs count="57">
    <xf numFmtId="0" fontId="0" fillId="0" borderId="0" xfId="0"/>
    <xf numFmtId="0" fontId="3" fillId="0" borderId="13" xfId="3" applyFont="1" applyBorder="1" applyAlignment="1">
      <alignment horizontal="center" vertical="center" wrapText="1"/>
    </xf>
    <xf numFmtId="0" fontId="8" fillId="0" borderId="0" xfId="3"/>
    <xf numFmtId="0" fontId="8" fillId="0" borderId="0" xfId="3" applyAlignment="1">
      <alignment horizontal="center"/>
    </xf>
    <xf numFmtId="0" fontId="2" fillId="0" borderId="0" xfId="3" applyFont="1"/>
    <xf numFmtId="0" fontId="8" fillId="0" borderId="2" xfId="3" applyBorder="1" applyAlignment="1">
      <alignment horizontal="right"/>
    </xf>
    <xf numFmtId="0" fontId="3" fillId="3" borderId="3" xfId="3" applyFont="1" applyFill="1" applyBorder="1" applyAlignment="1">
      <alignment horizontal="center"/>
    </xf>
    <xf numFmtId="0" fontId="3" fillId="4" borderId="3" xfId="3" applyFont="1" applyFill="1" applyBorder="1" applyAlignment="1">
      <alignment horizontal="center"/>
    </xf>
    <xf numFmtId="0" fontId="4" fillId="5" borderId="3" xfId="3" applyFont="1" applyFill="1" applyBorder="1" applyAlignment="1">
      <alignment horizontal="right"/>
    </xf>
    <xf numFmtId="0" fontId="8" fillId="0" borderId="0" xfId="3" applyAlignment="1">
      <alignment horizontal="right"/>
    </xf>
    <xf numFmtId="0" fontId="3" fillId="0" borderId="2" xfId="3" applyFont="1" applyBorder="1"/>
    <xf numFmtId="0" fontId="3" fillId="3" borderId="4" xfId="3" applyFont="1" applyFill="1" applyBorder="1" applyAlignment="1">
      <alignment horizontal="center"/>
    </xf>
    <xf numFmtId="0" fontId="4" fillId="5" borderId="5" xfId="3" applyFont="1" applyFill="1" applyBorder="1" applyAlignment="1">
      <alignment horizontal="center"/>
    </xf>
    <xf numFmtId="0" fontId="4" fillId="3" borderId="2" xfId="3" applyFont="1" applyFill="1" applyBorder="1" applyAlignment="1">
      <alignment horizontal="center"/>
    </xf>
    <xf numFmtId="0" fontId="4" fillId="4" borderId="2" xfId="3" applyFont="1" applyFill="1" applyBorder="1" applyAlignment="1">
      <alignment horizontal="center"/>
    </xf>
    <xf numFmtId="0" fontId="4" fillId="5" borderId="2" xfId="3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8" fillId="0" borderId="2" xfId="3" applyBorder="1"/>
    <xf numFmtId="0" fontId="4" fillId="0" borderId="2" xfId="3" applyFont="1" applyBorder="1" applyAlignment="1">
      <alignment horizontal="center"/>
    </xf>
    <xf numFmtId="0" fontId="4" fillId="0" borderId="6" xfId="3" applyFont="1" applyBorder="1" applyAlignment="1">
      <alignment horizontal="center"/>
    </xf>
    <xf numFmtId="0" fontId="4" fillId="4" borderId="7" xfId="3" applyFont="1" applyFill="1" applyBorder="1"/>
    <xf numFmtId="0" fontId="5" fillId="3" borderId="7" xfId="3" applyFont="1" applyFill="1" applyBorder="1" applyAlignment="1">
      <alignment horizontal="center"/>
    </xf>
    <xf numFmtId="0" fontId="5" fillId="4" borderId="7" xfId="3" applyFont="1" applyFill="1" applyBorder="1" applyAlignment="1">
      <alignment horizontal="center"/>
    </xf>
    <xf numFmtId="0" fontId="4" fillId="5" borderId="7" xfId="3" applyFont="1" applyFill="1" applyBorder="1" applyAlignment="1">
      <alignment horizontal="center"/>
    </xf>
    <xf numFmtId="0" fontId="8" fillId="4" borderId="2" xfId="3" applyFill="1" applyBorder="1"/>
    <xf numFmtId="0" fontId="8" fillId="3" borderId="2" xfId="3" applyFill="1" applyBorder="1" applyAlignment="1">
      <alignment horizontal="center"/>
    </xf>
    <xf numFmtId="0" fontId="8" fillId="4" borderId="2" xfId="3" applyFill="1" applyBorder="1" applyAlignment="1">
      <alignment horizontal="center"/>
    </xf>
    <xf numFmtId="0" fontId="8" fillId="5" borderId="2" xfId="3" applyFill="1" applyBorder="1" applyAlignment="1">
      <alignment horizontal="center"/>
    </xf>
    <xf numFmtId="0" fontId="5" fillId="0" borderId="9" xfId="3" applyFont="1" applyBorder="1" applyAlignment="1">
      <alignment horizontal="center"/>
    </xf>
    <xf numFmtId="0" fontId="8" fillId="4" borderId="8" xfId="3" applyFill="1" applyBorder="1" applyAlignment="1">
      <alignment horizontal="center"/>
    </xf>
    <xf numFmtId="0" fontId="8" fillId="0" borderId="8" xfId="3" applyBorder="1" applyAlignment="1">
      <alignment horizontal="center"/>
    </xf>
    <xf numFmtId="0" fontId="5" fillId="6" borderId="9" xfId="3" applyFont="1" applyFill="1" applyBorder="1" applyAlignment="1">
      <alignment horizontal="center"/>
    </xf>
    <xf numFmtId="0" fontId="8" fillId="4" borderId="0" xfId="3" applyFill="1"/>
    <xf numFmtId="0" fontId="8" fillId="4" borderId="0" xfId="3" applyFill="1" applyAlignment="1">
      <alignment horizontal="center"/>
    </xf>
    <xf numFmtId="0" fontId="8" fillId="5" borderId="0" xfId="3" applyFill="1" applyAlignment="1">
      <alignment horizontal="center"/>
    </xf>
    <xf numFmtId="0" fontId="5" fillId="4" borderId="9" xfId="3" applyFont="1" applyFill="1" applyBorder="1" applyAlignment="1">
      <alignment horizontal="center"/>
    </xf>
    <xf numFmtId="0" fontId="8" fillId="5" borderId="9" xfId="3" applyFill="1" applyBorder="1" applyAlignment="1">
      <alignment horizontal="center"/>
    </xf>
    <xf numFmtId="0" fontId="8" fillId="3" borderId="8" xfId="3" applyFill="1" applyBorder="1" applyAlignment="1">
      <alignment horizontal="center"/>
    </xf>
    <xf numFmtId="0" fontId="8" fillId="4" borderId="10" xfId="3" applyFill="1" applyBorder="1" applyAlignment="1">
      <alignment horizontal="center"/>
    </xf>
    <xf numFmtId="0" fontId="8" fillId="3" borderId="10" xfId="3" applyFill="1" applyBorder="1" applyAlignment="1">
      <alignment horizontal="center"/>
    </xf>
    <xf numFmtId="0" fontId="8" fillId="5" borderId="11" xfId="3" applyFill="1" applyBorder="1" applyAlignment="1">
      <alignment horizontal="center"/>
    </xf>
    <xf numFmtId="0" fontId="8" fillId="4" borderId="8" xfId="3" applyFill="1" applyBorder="1"/>
    <xf numFmtId="0" fontId="8" fillId="5" borderId="8" xfId="3" applyFill="1" applyBorder="1" applyAlignment="1">
      <alignment horizontal="center"/>
    </xf>
    <xf numFmtId="0" fontId="3" fillId="5" borderId="12" xfId="3" applyFont="1" applyFill="1" applyBorder="1" applyAlignment="1">
      <alignment horizontal="center"/>
    </xf>
    <xf numFmtId="0" fontId="4" fillId="3" borderId="0" xfId="3" applyFont="1" applyFill="1" applyAlignment="1">
      <alignment horizontal="center"/>
    </xf>
    <xf numFmtId="0" fontId="4" fillId="4" borderId="0" xfId="3" applyFont="1" applyFill="1" applyAlignment="1">
      <alignment horizontal="center"/>
    </xf>
    <xf numFmtId="0" fontId="4" fillId="5" borderId="0" xfId="3" applyFont="1" applyFill="1" applyAlignment="1">
      <alignment horizontal="center"/>
    </xf>
    <xf numFmtId="0" fontId="4" fillId="4" borderId="12" xfId="3" applyFont="1" applyFill="1" applyBorder="1"/>
    <xf numFmtId="0" fontId="4" fillId="3" borderId="12" xfId="3" applyFont="1" applyFill="1" applyBorder="1" applyAlignment="1">
      <alignment horizontal="center"/>
    </xf>
    <xf numFmtId="0" fontId="4" fillId="4" borderId="12" xfId="3" applyFont="1" applyFill="1" applyBorder="1" applyAlignment="1">
      <alignment horizontal="center"/>
    </xf>
    <xf numFmtId="0" fontId="8" fillId="5" borderId="12" xfId="3" applyFill="1" applyBorder="1" applyAlignment="1">
      <alignment horizontal="center"/>
    </xf>
    <xf numFmtId="0" fontId="0" fillId="0" borderId="2" xfId="2" applyFont="1" applyFill="1" applyBorder="1" applyProtection="1"/>
    <xf numFmtId="0" fontId="0" fillId="0" borderId="2" xfId="0" applyBorder="1"/>
    <xf numFmtId="0" fontId="8" fillId="4" borderId="6" xfId="3" applyFill="1" applyBorder="1"/>
    <xf numFmtId="0" fontId="4" fillId="4" borderId="13" xfId="3" applyFont="1" applyFill="1" applyBorder="1"/>
    <xf numFmtId="0" fontId="8" fillId="4" borderId="4" xfId="3" applyFill="1" applyBorder="1"/>
    <xf numFmtId="0" fontId="6" fillId="4" borderId="13" xfId="3" applyFont="1" applyFill="1" applyBorder="1"/>
  </cellXfs>
  <cellStyles count="4">
    <cellStyle name="Excel Built-in Normal" xfId="3" xr:uid="{00000000-0005-0000-0000-000008000000}"/>
    <cellStyle name="Normaali" xfId="0" builtinId="0"/>
    <cellStyle name="Normal 2" xfId="1" xr:uid="{00000000-0005-0000-0000-000006000000}"/>
    <cellStyle name="Peruslajit" xfId="2" xr:uid="{00000000-0005-0000-0000-000007000000}"/>
  </cellStyles>
  <dxfs count="2">
    <dxf>
      <fill>
        <patternFill>
          <bgColor rgb="FFFF00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5429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18720</xdr:colOff>
      <xdr:row>118</xdr:row>
      <xdr:rowOff>3960</xdr:rowOff>
    </xdr:from>
    <xdr:to>
      <xdr:col>20</xdr:col>
      <xdr:colOff>257760</xdr:colOff>
      <xdr:row>127</xdr:row>
      <xdr:rowOff>160200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8720" y="19321920"/>
          <a:ext cx="6146280" cy="1613520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fi-FI" sz="1000" b="1" u="none" strike="noStrike">
              <a:solidFill>
                <a:srgbClr val="000000"/>
              </a:solidFill>
              <a:effectLst/>
              <a:uFillTx/>
              <a:latin typeface="Courier New"/>
            </a:rPr>
            <a:t>Joukkueet:</a:t>
          </a:r>
          <a:endParaRPr lang="fi-FI" sz="10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fi-FI" sz="10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i-FI" sz="1100" b="0" u="none" strike="noStrike">
              <a:solidFill>
                <a:srgbClr val="000000"/>
              </a:solidFill>
              <a:effectLst/>
              <a:uFillTx/>
              <a:latin typeface="Calibri"/>
            </a:rPr>
            <a:t> nr1 Lepinkäiset: Pauli Kinnunen, Puro Kinnunen</a:t>
          </a:r>
          <a:endParaRPr lang="fi-FI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i-FI" sz="1100" b="0" u="none" strike="noStrike">
              <a:solidFill>
                <a:srgbClr val="000000"/>
              </a:solidFill>
              <a:effectLst/>
              <a:uFillTx/>
              <a:latin typeface="Calibri"/>
            </a:rPr>
            <a:t> nr2 Kiikareita pyyhkiessä ei nää mittään: Eeli Vahtola, Tuomas Herva, Pyry Herva</a:t>
          </a:r>
          <a:endParaRPr lang="fi-FI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i-FI" sz="1100" b="0" u="none" strike="noStrike">
              <a:solidFill>
                <a:srgbClr val="000000"/>
              </a:solidFill>
              <a:effectLst/>
              <a:uFillTx/>
              <a:latin typeface="Calibri"/>
            </a:rPr>
            <a:t> nr3 Kurikka ja Mullit: Otso Valkeeniemi, Antero Kurikka, Aleksanteri Pikkarainen, Wille-Pekka Lepo</a:t>
          </a:r>
          <a:endParaRPr lang="fi-FI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i-FI" sz="1100" b="0" u="none" strike="noStrike">
              <a:solidFill>
                <a:srgbClr val="000000"/>
              </a:solidFill>
              <a:effectLst/>
              <a:uFillTx/>
              <a:latin typeface="Calibri"/>
            </a:rPr>
            <a:t> nr4 Hannusrannan helmarit: Jouni Meski, Saana Meski, Veikka Meski, Ville Yli-Teevahainen</a:t>
          </a:r>
          <a:endParaRPr lang="fi-FI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i-FI" sz="1100" b="0" u="none" strike="noStrike">
              <a:solidFill>
                <a:srgbClr val="000000"/>
              </a:solidFill>
              <a:effectLst/>
              <a:uFillTx/>
              <a:latin typeface="Calibri"/>
            </a:rPr>
            <a:t> nr5 Viherpeipottomat: Juha Markkola, Arto Niemi, Johannes Ronkainen, Kaarle Ronkainen</a:t>
          </a:r>
          <a:endParaRPr lang="fi-FI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fi-FI" sz="11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15</xdr:col>
      <xdr:colOff>1618320</xdr:colOff>
      <xdr:row>44</xdr:row>
      <xdr:rowOff>115395</xdr:rowOff>
    </xdr:to>
    <xdr:sp macro="" textlink="">
      <xdr:nvSpPr>
        <xdr:cNvPr id="3" name="CustomShape 1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6001560" cy="736524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15</xdr:col>
      <xdr:colOff>1618320</xdr:colOff>
      <xdr:row>44</xdr:row>
      <xdr:rowOff>115395</xdr:rowOff>
    </xdr:to>
    <xdr:sp macro="" textlink="">
      <xdr:nvSpPr>
        <xdr:cNvPr id="4" name="CustomShape 1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6001560" cy="736524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15</xdr:col>
      <xdr:colOff>1618320</xdr:colOff>
      <xdr:row>44</xdr:row>
      <xdr:rowOff>115395</xdr:rowOff>
    </xdr:to>
    <xdr:sp macro="" textlink="">
      <xdr:nvSpPr>
        <xdr:cNvPr id="5" name="CustomShape 1" hidden="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6001560" cy="736524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15</xdr:col>
      <xdr:colOff>3349515</xdr:colOff>
      <xdr:row>44</xdr:row>
      <xdr:rowOff>116835</xdr:rowOff>
    </xdr:to>
    <xdr:sp macro="" textlink="">
      <xdr:nvSpPr>
        <xdr:cNvPr id="6" name="_x005F_x0000_t202" hidden="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7822440" cy="73666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15</xdr:col>
      <xdr:colOff>3349515</xdr:colOff>
      <xdr:row>44</xdr:row>
      <xdr:rowOff>116835</xdr:rowOff>
    </xdr:to>
    <xdr:sp macro="" textlink="">
      <xdr:nvSpPr>
        <xdr:cNvPr id="7" name="_x005F_x0000_t202" hidden="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7822440" cy="73666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15</xdr:col>
      <xdr:colOff>3349515</xdr:colOff>
      <xdr:row>44</xdr:row>
      <xdr:rowOff>116835</xdr:rowOff>
    </xdr:to>
    <xdr:sp macro="" textlink="">
      <xdr:nvSpPr>
        <xdr:cNvPr id="8" name="_x005F_x0000_t202" hidden="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7822440" cy="73666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FD117"/>
  <sheetViews>
    <sheetView tabSelected="1" zoomScaleNormal="100" workbookViewId="0">
      <selection activeCell="B1" sqref="B1"/>
    </sheetView>
  </sheetViews>
  <sheetFormatPr defaultColWidth="8.7109375" defaultRowHeight="12.75" x14ac:dyDescent="0.2"/>
  <cols>
    <col min="2" max="2" width="17.85546875" style="2" customWidth="1"/>
    <col min="3" max="5" width="5.7109375" style="2" customWidth="1"/>
    <col min="6" max="7" width="6" style="2" customWidth="1"/>
    <col min="8" max="11" width="4.85546875" style="2" hidden="1" customWidth="1"/>
    <col min="12" max="14" width="6.140625" style="2" hidden="1" customWidth="1"/>
    <col min="15" max="15" width="5.7109375" style="2" customWidth="1"/>
    <col min="16" max="16" width="57.85546875" style="2" customWidth="1"/>
    <col min="17" max="18" width="5.7109375" style="2" customWidth="1"/>
    <col min="19" max="19" width="5.7109375" style="3" customWidth="1"/>
    <col min="20" max="1022" width="8.7109375" style="2"/>
    <col min="16383" max="16384" width="11.5703125" customWidth="1"/>
  </cols>
  <sheetData>
    <row r="1" spans="2:1023 16383:16384" ht="18" x14ac:dyDescent="0.25">
      <c r="B1" s="4" t="s">
        <v>0</v>
      </c>
    </row>
    <row r="2" spans="2:1023 16383:16384" s="9" customFormat="1" ht="16.5" thickBot="1" x14ac:dyDescent="0.3">
      <c r="B2" s="5" t="s">
        <v>1</v>
      </c>
      <c r="C2" s="6" t="s">
        <v>2</v>
      </c>
      <c r="D2" s="7" t="s">
        <v>3</v>
      </c>
      <c r="E2" s="6" t="s">
        <v>4</v>
      </c>
      <c r="F2" s="7" t="s">
        <v>5</v>
      </c>
      <c r="G2" s="6" t="s">
        <v>6</v>
      </c>
      <c r="H2" s="7" t="s">
        <v>7</v>
      </c>
      <c r="I2" s="6" t="s">
        <v>8</v>
      </c>
      <c r="J2" s="7" t="s">
        <v>9</v>
      </c>
      <c r="K2" s="6" t="s">
        <v>10</v>
      </c>
      <c r="L2" s="7" t="s">
        <v>11</v>
      </c>
      <c r="M2" s="6" t="s">
        <v>12</v>
      </c>
      <c r="N2" s="7" t="s">
        <v>13</v>
      </c>
      <c r="O2" s="8"/>
      <c r="AMI2"/>
      <c r="XFC2"/>
      <c r="XFD2"/>
    </row>
    <row r="3" spans="2:1023 16383:16384" s="2" customFormat="1" ht="15.75" x14ac:dyDescent="0.25">
      <c r="B3" s="10"/>
      <c r="C3" s="11">
        <f t="shared" ref="C3:N3" si="0">C111</f>
        <v>65</v>
      </c>
      <c r="D3" s="11">
        <f t="shared" si="0"/>
        <v>83</v>
      </c>
      <c r="E3" s="11">
        <f t="shared" si="0"/>
        <v>82</v>
      </c>
      <c r="F3" s="11">
        <f t="shared" si="0"/>
        <v>57</v>
      </c>
      <c r="G3" s="11">
        <f t="shared" si="0"/>
        <v>80</v>
      </c>
      <c r="H3" s="11">
        <f t="shared" si="0"/>
        <v>60</v>
      </c>
      <c r="I3" s="11">
        <f t="shared" si="0"/>
        <v>60</v>
      </c>
      <c r="J3" s="11">
        <f t="shared" si="0"/>
        <v>60</v>
      </c>
      <c r="K3" s="11">
        <f t="shared" si="0"/>
        <v>60</v>
      </c>
      <c r="L3" s="11">
        <f t="shared" si="0"/>
        <v>60</v>
      </c>
      <c r="M3" s="11">
        <f t="shared" si="0"/>
        <v>60</v>
      </c>
      <c r="N3" s="11">
        <f t="shared" si="0"/>
        <v>60</v>
      </c>
      <c r="O3" s="12"/>
      <c r="Q3" s="2">
        <f>LARGE((C3:N3),3)</f>
        <v>80</v>
      </c>
      <c r="AMI3"/>
      <c r="XFC3"/>
      <c r="XFD3"/>
    </row>
    <row r="4" spans="2:1023 16383:16384" s="2" customFormat="1" x14ac:dyDescent="0.2">
      <c r="B4" s="51" t="s">
        <v>14</v>
      </c>
      <c r="C4" s="13"/>
      <c r="D4" s="14"/>
      <c r="E4" s="13"/>
      <c r="F4" s="14">
        <v>1</v>
      </c>
      <c r="G4" s="13"/>
      <c r="H4" s="14"/>
      <c r="I4" s="13"/>
      <c r="J4" s="14"/>
      <c r="K4" s="13"/>
      <c r="L4" s="14"/>
      <c r="M4" s="13"/>
      <c r="N4" s="14"/>
      <c r="O4" s="15">
        <f t="shared" ref="O4:O48" si="1">IF(COUNTA(C4:N4)&gt;0,COUNTA(C4:N4),"")</f>
        <v>1</v>
      </c>
      <c r="AMI4"/>
      <c r="XFC4"/>
      <c r="XFD4"/>
    </row>
    <row r="5" spans="2:1023 16383:16384" s="2" customFormat="1" x14ac:dyDescent="0.2">
      <c r="B5" s="51" t="s">
        <v>15</v>
      </c>
      <c r="C5" s="13"/>
      <c r="D5" s="14"/>
      <c r="E5" s="13"/>
      <c r="F5" s="14"/>
      <c r="G5" s="13"/>
      <c r="H5" s="14"/>
      <c r="I5" s="13"/>
      <c r="J5" s="14"/>
      <c r="K5" s="13"/>
      <c r="L5" s="14"/>
      <c r="M5" s="13"/>
      <c r="N5" s="14"/>
      <c r="O5" s="15" t="str">
        <f t="shared" si="1"/>
        <v/>
      </c>
      <c r="AMI5"/>
      <c r="XFC5"/>
      <c r="XFD5"/>
    </row>
    <row r="6" spans="2:1023 16383:16384" s="2" customFormat="1" x14ac:dyDescent="0.2">
      <c r="B6" s="51" t="s">
        <v>16</v>
      </c>
      <c r="C6" s="13"/>
      <c r="D6" s="14"/>
      <c r="E6" s="13"/>
      <c r="F6" s="14"/>
      <c r="G6" s="13"/>
      <c r="H6" s="14"/>
      <c r="I6" s="13"/>
      <c r="J6" s="14"/>
      <c r="K6" s="13"/>
      <c r="L6" s="14"/>
      <c r="M6" s="13"/>
      <c r="N6" s="14"/>
      <c r="O6" s="15" t="str">
        <f t="shared" si="1"/>
        <v/>
      </c>
      <c r="AMI6"/>
      <c r="XFC6"/>
      <c r="XFD6"/>
    </row>
    <row r="7" spans="2:1023 16383:16384" s="2" customFormat="1" x14ac:dyDescent="0.2">
      <c r="B7" s="51" t="s">
        <v>17</v>
      </c>
      <c r="C7" s="13"/>
      <c r="D7" s="14"/>
      <c r="E7" s="13"/>
      <c r="F7" s="14">
        <v>1</v>
      </c>
      <c r="G7" s="13"/>
      <c r="H7" s="14"/>
      <c r="I7" s="13"/>
      <c r="J7" s="14"/>
      <c r="K7" s="13"/>
      <c r="L7" s="14"/>
      <c r="M7" s="13"/>
      <c r="N7" s="14"/>
      <c r="O7" s="15">
        <f t="shared" si="1"/>
        <v>1</v>
      </c>
      <c r="AMI7"/>
      <c r="XFC7"/>
      <c r="XFD7"/>
    </row>
    <row r="8" spans="2:1023 16383:16384" s="2" customFormat="1" x14ac:dyDescent="0.2">
      <c r="B8" s="51" t="s">
        <v>18</v>
      </c>
      <c r="C8" s="13"/>
      <c r="D8" s="14"/>
      <c r="E8" s="13"/>
      <c r="F8" s="14"/>
      <c r="G8" s="13"/>
      <c r="H8" s="14"/>
      <c r="I8" s="13"/>
      <c r="J8" s="14"/>
      <c r="K8" s="13"/>
      <c r="L8" s="14"/>
      <c r="M8" s="13"/>
      <c r="N8" s="14"/>
      <c r="O8" s="15" t="str">
        <f t="shared" si="1"/>
        <v/>
      </c>
      <c r="AMI8"/>
      <c r="XFC8"/>
      <c r="XFD8"/>
    </row>
    <row r="9" spans="2:1023 16383:16384" s="2" customFormat="1" x14ac:dyDescent="0.2">
      <c r="B9" s="16" t="s">
        <v>19</v>
      </c>
      <c r="C9" s="13"/>
      <c r="D9" s="14"/>
      <c r="E9" s="13"/>
      <c r="F9" s="14"/>
      <c r="G9" s="13"/>
      <c r="H9" s="14"/>
      <c r="I9" s="13"/>
      <c r="J9" s="14"/>
      <c r="K9" s="13"/>
      <c r="L9" s="14"/>
      <c r="M9" s="13"/>
      <c r="N9" s="14"/>
      <c r="O9" s="15" t="str">
        <f t="shared" si="1"/>
        <v/>
      </c>
      <c r="AMI9"/>
      <c r="XFC9"/>
      <c r="XFD9"/>
    </row>
    <row r="10" spans="2:1023 16383:16384" s="2" customFormat="1" x14ac:dyDescent="0.2">
      <c r="B10" s="51" t="s">
        <v>20</v>
      </c>
      <c r="C10" s="13"/>
      <c r="D10" s="14"/>
      <c r="E10" s="13"/>
      <c r="F10" s="14"/>
      <c r="G10" s="13"/>
      <c r="H10" s="14"/>
      <c r="I10" s="13"/>
      <c r="J10" s="14"/>
      <c r="K10" s="13"/>
      <c r="L10" s="14"/>
      <c r="M10" s="13"/>
      <c r="N10" s="14"/>
      <c r="O10" s="15" t="str">
        <f t="shared" si="1"/>
        <v/>
      </c>
      <c r="AMI10"/>
      <c r="XFC10"/>
      <c r="XFD10"/>
    </row>
    <row r="11" spans="2:1023 16383:16384" s="2" customFormat="1" x14ac:dyDescent="0.2">
      <c r="B11" s="51" t="s">
        <v>21</v>
      </c>
      <c r="C11" s="13"/>
      <c r="D11" s="14"/>
      <c r="E11" s="13"/>
      <c r="F11" s="14">
        <v>1</v>
      </c>
      <c r="G11" s="13"/>
      <c r="H11" s="14"/>
      <c r="I11" s="13"/>
      <c r="J11" s="14"/>
      <c r="K11" s="13"/>
      <c r="L11" s="14"/>
      <c r="M11" s="13"/>
      <c r="N11" s="14"/>
      <c r="O11" s="15">
        <f t="shared" si="1"/>
        <v>1</v>
      </c>
      <c r="AMI11"/>
      <c r="XFC11"/>
      <c r="XFD11"/>
    </row>
    <row r="12" spans="2:1023 16383:16384" s="2" customFormat="1" x14ac:dyDescent="0.2">
      <c r="B12" s="51" t="s">
        <v>22</v>
      </c>
      <c r="C12" s="13"/>
      <c r="D12" s="14"/>
      <c r="E12" s="13"/>
      <c r="F12" s="14"/>
      <c r="G12" s="13"/>
      <c r="H12" s="14"/>
      <c r="I12" s="13"/>
      <c r="J12" s="14"/>
      <c r="K12" s="13"/>
      <c r="L12" s="14"/>
      <c r="M12" s="13"/>
      <c r="N12" s="14"/>
      <c r="O12" s="15" t="str">
        <f t="shared" si="1"/>
        <v/>
      </c>
      <c r="AMI12"/>
      <c r="XFC12"/>
      <c r="XFD12"/>
    </row>
    <row r="13" spans="2:1023 16383:16384" s="2" customFormat="1" x14ac:dyDescent="0.2">
      <c r="B13" s="16" t="s">
        <v>23</v>
      </c>
      <c r="C13" s="13"/>
      <c r="D13" s="14"/>
      <c r="E13" s="13"/>
      <c r="F13" s="14"/>
      <c r="G13" s="13"/>
      <c r="H13" s="14"/>
      <c r="I13" s="13"/>
      <c r="J13" s="14"/>
      <c r="K13" s="13"/>
      <c r="L13" s="14"/>
      <c r="M13" s="13"/>
      <c r="N13" s="14"/>
      <c r="O13" s="15" t="str">
        <f t="shared" si="1"/>
        <v/>
      </c>
      <c r="AMI13"/>
      <c r="XFC13"/>
      <c r="XFD13"/>
    </row>
    <row r="14" spans="2:1023 16383:16384" s="2" customFormat="1" x14ac:dyDescent="0.2">
      <c r="B14" s="51" t="s">
        <v>24</v>
      </c>
      <c r="C14" s="13"/>
      <c r="D14" s="14"/>
      <c r="E14" s="13"/>
      <c r="F14" s="14"/>
      <c r="G14" s="13"/>
      <c r="H14" s="14"/>
      <c r="I14" s="13"/>
      <c r="J14" s="14"/>
      <c r="K14" s="13"/>
      <c r="L14" s="14"/>
      <c r="M14" s="13"/>
      <c r="N14" s="14"/>
      <c r="O14" s="15" t="str">
        <f t="shared" si="1"/>
        <v/>
      </c>
      <c r="AMI14"/>
      <c r="XFC14"/>
      <c r="XFD14"/>
    </row>
    <row r="15" spans="2:1023 16383:16384" s="2" customFormat="1" x14ac:dyDescent="0.2">
      <c r="B15" s="51" t="s">
        <v>25</v>
      </c>
      <c r="C15" s="13"/>
      <c r="D15" s="14"/>
      <c r="E15" s="13"/>
      <c r="F15" s="14"/>
      <c r="G15" s="13"/>
      <c r="H15" s="14"/>
      <c r="I15" s="13"/>
      <c r="J15" s="14"/>
      <c r="K15" s="13"/>
      <c r="L15" s="14"/>
      <c r="M15" s="13"/>
      <c r="N15" s="14"/>
      <c r="O15" s="15" t="str">
        <f t="shared" si="1"/>
        <v/>
      </c>
      <c r="AMI15"/>
      <c r="XFC15"/>
      <c r="XFD15"/>
    </row>
    <row r="16" spans="2:1023 16383:16384" s="2" customFormat="1" x14ac:dyDescent="0.2">
      <c r="B16" s="51" t="s">
        <v>26</v>
      </c>
      <c r="C16" s="13">
        <v>1</v>
      </c>
      <c r="D16" s="14"/>
      <c r="E16" s="13"/>
      <c r="F16" s="14"/>
      <c r="G16" s="13"/>
      <c r="H16" s="14"/>
      <c r="I16" s="13"/>
      <c r="J16" s="14"/>
      <c r="K16" s="13"/>
      <c r="L16" s="14"/>
      <c r="M16" s="13"/>
      <c r="N16" s="14"/>
      <c r="O16" s="15">
        <f t="shared" si="1"/>
        <v>1</v>
      </c>
      <c r="AMI16"/>
      <c r="XFC16"/>
      <c r="XFD16"/>
    </row>
    <row r="17" spans="2:1023 16383:16384" s="2" customFormat="1" x14ac:dyDescent="0.2">
      <c r="B17" s="51" t="s">
        <v>27</v>
      </c>
      <c r="C17" s="13"/>
      <c r="D17" s="14"/>
      <c r="E17" s="13"/>
      <c r="F17" s="14"/>
      <c r="G17" s="13"/>
      <c r="H17" s="14"/>
      <c r="I17" s="13"/>
      <c r="J17" s="14"/>
      <c r="K17" s="13"/>
      <c r="L17" s="14"/>
      <c r="M17" s="13"/>
      <c r="N17" s="14"/>
      <c r="O17" s="15" t="str">
        <f t="shared" si="1"/>
        <v/>
      </c>
      <c r="AMI17"/>
      <c r="XFC17"/>
      <c r="XFD17"/>
    </row>
    <row r="18" spans="2:1023 16383:16384" s="2" customFormat="1" x14ac:dyDescent="0.2">
      <c r="B18" s="51" t="s">
        <v>28</v>
      </c>
      <c r="C18" s="13"/>
      <c r="D18" s="14"/>
      <c r="E18" s="13"/>
      <c r="F18" s="14"/>
      <c r="G18" s="13"/>
      <c r="H18" s="14"/>
      <c r="I18" s="13"/>
      <c r="J18" s="14"/>
      <c r="K18" s="13"/>
      <c r="L18" s="14"/>
      <c r="M18" s="13"/>
      <c r="N18" s="14"/>
      <c r="O18" s="15" t="str">
        <f t="shared" si="1"/>
        <v/>
      </c>
      <c r="AMI18"/>
      <c r="XFC18"/>
      <c r="XFD18"/>
    </row>
    <row r="19" spans="2:1023 16383:16384" s="2" customFormat="1" x14ac:dyDescent="0.2">
      <c r="B19" s="51" t="s">
        <v>29</v>
      </c>
      <c r="C19" s="13"/>
      <c r="D19" s="14"/>
      <c r="E19" s="13"/>
      <c r="F19" s="14"/>
      <c r="G19" s="13"/>
      <c r="H19" s="14"/>
      <c r="I19" s="13"/>
      <c r="J19" s="14"/>
      <c r="K19" s="13"/>
      <c r="L19" s="14"/>
      <c r="M19" s="13"/>
      <c r="N19" s="14"/>
      <c r="O19" s="15" t="str">
        <f t="shared" si="1"/>
        <v/>
      </c>
      <c r="AMI19"/>
      <c r="XFC19"/>
      <c r="XFD19"/>
    </row>
    <row r="20" spans="2:1023 16383:16384" s="2" customFormat="1" x14ac:dyDescent="0.2">
      <c r="B20" s="51" t="s">
        <v>30</v>
      </c>
      <c r="C20" s="13">
        <v>1</v>
      </c>
      <c r="D20" s="14"/>
      <c r="E20" s="13">
        <v>1</v>
      </c>
      <c r="F20" s="14">
        <v>1</v>
      </c>
      <c r="G20" s="13"/>
      <c r="H20" s="14"/>
      <c r="I20" s="13"/>
      <c r="J20" s="14"/>
      <c r="K20" s="13"/>
      <c r="L20" s="14"/>
      <c r="M20" s="13"/>
      <c r="N20" s="14"/>
      <c r="O20" s="15">
        <f t="shared" si="1"/>
        <v>3</v>
      </c>
      <c r="AMI20"/>
      <c r="XFC20"/>
      <c r="XFD20"/>
    </row>
    <row r="21" spans="2:1023 16383:16384" s="2" customFormat="1" x14ac:dyDescent="0.2">
      <c r="B21" s="51" t="s">
        <v>31</v>
      </c>
      <c r="C21" s="13"/>
      <c r="D21" s="14"/>
      <c r="E21" s="13"/>
      <c r="F21" s="14">
        <v>1</v>
      </c>
      <c r="G21" s="13"/>
      <c r="H21" s="14"/>
      <c r="I21" s="13"/>
      <c r="J21" s="14"/>
      <c r="K21" s="13"/>
      <c r="L21" s="14"/>
      <c r="M21" s="13"/>
      <c r="N21" s="14"/>
      <c r="O21" s="15">
        <f t="shared" si="1"/>
        <v>1</v>
      </c>
      <c r="AMI21"/>
      <c r="XFC21"/>
      <c r="XFD21"/>
    </row>
    <row r="22" spans="2:1023 16383:16384" s="2" customFormat="1" x14ac:dyDescent="0.2">
      <c r="B22" s="51" t="s">
        <v>32</v>
      </c>
      <c r="C22" s="13"/>
      <c r="D22" s="14"/>
      <c r="E22" s="13"/>
      <c r="F22" s="14"/>
      <c r="G22" s="13"/>
      <c r="H22" s="14"/>
      <c r="I22" s="13"/>
      <c r="J22" s="14"/>
      <c r="K22" s="13"/>
      <c r="L22" s="14"/>
      <c r="M22" s="13"/>
      <c r="N22" s="14"/>
      <c r="O22" s="15" t="str">
        <f t="shared" si="1"/>
        <v/>
      </c>
      <c r="AMI22"/>
      <c r="XFC22"/>
      <c r="XFD22"/>
    </row>
    <row r="23" spans="2:1023 16383:16384" s="2" customFormat="1" x14ac:dyDescent="0.2">
      <c r="B23" s="51" t="s">
        <v>33</v>
      </c>
      <c r="C23" s="13"/>
      <c r="D23" s="14"/>
      <c r="E23" s="13"/>
      <c r="F23" s="14"/>
      <c r="G23" s="13"/>
      <c r="H23" s="14"/>
      <c r="I23" s="13"/>
      <c r="J23" s="14"/>
      <c r="K23" s="13"/>
      <c r="L23" s="14"/>
      <c r="M23" s="13"/>
      <c r="N23" s="14"/>
      <c r="O23" s="15" t="str">
        <f t="shared" si="1"/>
        <v/>
      </c>
      <c r="AMI23"/>
      <c r="XFC23"/>
      <c r="XFD23"/>
    </row>
    <row r="24" spans="2:1023 16383:16384" s="2" customFormat="1" x14ac:dyDescent="0.2">
      <c r="B24" s="51" t="s">
        <v>34</v>
      </c>
      <c r="C24" s="13"/>
      <c r="D24" s="14"/>
      <c r="E24" s="13"/>
      <c r="F24" s="14"/>
      <c r="G24" s="13"/>
      <c r="H24" s="14"/>
      <c r="I24" s="13"/>
      <c r="J24" s="14"/>
      <c r="K24" s="13"/>
      <c r="L24" s="14"/>
      <c r="M24" s="13"/>
      <c r="N24" s="14"/>
      <c r="O24" s="15" t="str">
        <f t="shared" si="1"/>
        <v/>
      </c>
      <c r="AMI24"/>
      <c r="XFC24"/>
      <c r="XFD24"/>
    </row>
    <row r="25" spans="2:1023 16383:16384" s="2" customFormat="1" x14ac:dyDescent="0.2">
      <c r="B25" s="16" t="s">
        <v>35</v>
      </c>
      <c r="C25" s="13"/>
      <c r="D25" s="14"/>
      <c r="E25" s="13"/>
      <c r="F25" s="14"/>
      <c r="G25" s="13"/>
      <c r="H25" s="14"/>
      <c r="I25" s="13"/>
      <c r="J25" s="14"/>
      <c r="K25" s="13"/>
      <c r="L25" s="14"/>
      <c r="M25" s="13"/>
      <c r="N25" s="14"/>
      <c r="O25" s="15" t="str">
        <f t="shared" si="1"/>
        <v/>
      </c>
      <c r="AMI25"/>
      <c r="XFC25"/>
      <c r="XFD25"/>
    </row>
    <row r="26" spans="2:1023 16383:16384" s="2" customFormat="1" x14ac:dyDescent="0.2">
      <c r="B26" s="51" t="s">
        <v>36</v>
      </c>
      <c r="C26" s="13"/>
      <c r="D26" s="14"/>
      <c r="E26" s="13"/>
      <c r="F26" s="14"/>
      <c r="G26" s="13"/>
      <c r="H26" s="14"/>
      <c r="I26" s="13"/>
      <c r="J26" s="14"/>
      <c r="K26" s="13"/>
      <c r="L26" s="14"/>
      <c r="M26" s="13"/>
      <c r="N26" s="14"/>
      <c r="O26" s="15" t="str">
        <f t="shared" si="1"/>
        <v/>
      </c>
      <c r="AMI26"/>
      <c r="XFC26"/>
      <c r="XFD26"/>
    </row>
    <row r="27" spans="2:1023 16383:16384" s="2" customFormat="1" x14ac:dyDescent="0.2">
      <c r="B27" s="51" t="s">
        <v>37</v>
      </c>
      <c r="C27" s="13"/>
      <c r="D27" s="14"/>
      <c r="E27" s="13"/>
      <c r="F27" s="14"/>
      <c r="G27" s="13"/>
      <c r="H27" s="14"/>
      <c r="I27" s="13"/>
      <c r="J27" s="14"/>
      <c r="K27" s="13"/>
      <c r="L27" s="14"/>
      <c r="M27" s="13"/>
      <c r="N27" s="14"/>
      <c r="O27" s="15" t="str">
        <f t="shared" si="1"/>
        <v/>
      </c>
      <c r="AMI27"/>
      <c r="XFC27"/>
      <c r="XFD27"/>
    </row>
    <row r="28" spans="2:1023 16383:16384" s="2" customFormat="1" x14ac:dyDescent="0.2">
      <c r="B28" s="16" t="s">
        <v>38</v>
      </c>
      <c r="C28" s="13"/>
      <c r="D28" s="14"/>
      <c r="E28" s="13"/>
      <c r="F28" s="14"/>
      <c r="G28" s="13"/>
      <c r="H28" s="14"/>
      <c r="I28" s="13"/>
      <c r="J28" s="14"/>
      <c r="K28" s="13"/>
      <c r="L28" s="14"/>
      <c r="M28" s="13"/>
      <c r="N28" s="14"/>
      <c r="O28" s="15" t="str">
        <f t="shared" si="1"/>
        <v/>
      </c>
      <c r="AMI28"/>
      <c r="XFC28"/>
      <c r="XFD28"/>
    </row>
    <row r="29" spans="2:1023 16383:16384" s="2" customFormat="1" x14ac:dyDescent="0.2">
      <c r="B29" s="16" t="s">
        <v>39</v>
      </c>
      <c r="C29" s="13">
        <v>1</v>
      </c>
      <c r="D29" s="14"/>
      <c r="E29" s="13"/>
      <c r="F29" s="14">
        <v>1</v>
      </c>
      <c r="G29" s="13"/>
      <c r="H29" s="14"/>
      <c r="I29" s="13"/>
      <c r="J29" s="14"/>
      <c r="K29" s="13"/>
      <c r="L29" s="14"/>
      <c r="M29" s="13"/>
      <c r="N29" s="14"/>
      <c r="O29" s="15">
        <f t="shared" si="1"/>
        <v>2</v>
      </c>
      <c r="AMI29"/>
      <c r="XFC29"/>
      <c r="XFD29"/>
    </row>
    <row r="30" spans="2:1023 16383:16384" s="2" customFormat="1" x14ac:dyDescent="0.2">
      <c r="B30" s="16" t="s">
        <v>40</v>
      </c>
      <c r="C30" s="13"/>
      <c r="D30" s="14"/>
      <c r="E30" s="13"/>
      <c r="F30" s="14"/>
      <c r="G30" s="13"/>
      <c r="H30" s="14"/>
      <c r="I30" s="13"/>
      <c r="J30" s="14"/>
      <c r="K30" s="13"/>
      <c r="L30" s="14"/>
      <c r="M30" s="13"/>
      <c r="N30" s="14"/>
      <c r="O30" s="15" t="str">
        <f t="shared" si="1"/>
        <v/>
      </c>
      <c r="AMI30"/>
      <c r="XFC30"/>
      <c r="XFD30"/>
    </row>
    <row r="31" spans="2:1023 16383:16384" s="2" customFormat="1" x14ac:dyDescent="0.2">
      <c r="B31" s="16" t="s">
        <v>41</v>
      </c>
      <c r="C31" s="13"/>
      <c r="D31" s="14"/>
      <c r="E31" s="13"/>
      <c r="F31" s="14"/>
      <c r="G31" s="13"/>
      <c r="H31" s="14"/>
      <c r="I31" s="13"/>
      <c r="J31" s="14"/>
      <c r="K31" s="13"/>
      <c r="L31" s="14"/>
      <c r="M31" s="13"/>
      <c r="N31" s="14"/>
      <c r="O31" s="15" t="str">
        <f t="shared" si="1"/>
        <v/>
      </c>
      <c r="AMI31"/>
      <c r="XFC31"/>
      <c r="XFD31"/>
    </row>
    <row r="32" spans="2:1023 16383:16384" s="2" customFormat="1" x14ac:dyDescent="0.2">
      <c r="B32" s="16" t="s">
        <v>42</v>
      </c>
      <c r="C32" s="13"/>
      <c r="D32" s="14"/>
      <c r="E32" s="13"/>
      <c r="F32" s="14"/>
      <c r="G32" s="13"/>
      <c r="H32" s="14"/>
      <c r="I32" s="13"/>
      <c r="J32" s="14"/>
      <c r="K32" s="13"/>
      <c r="L32" s="14"/>
      <c r="M32" s="13"/>
      <c r="N32" s="14"/>
      <c r="O32" s="15" t="str">
        <f t="shared" si="1"/>
        <v/>
      </c>
      <c r="AMI32"/>
      <c r="XFC32"/>
      <c r="XFD32"/>
    </row>
    <row r="33" spans="2:1023 16383:16384" s="2" customFormat="1" x14ac:dyDescent="0.2">
      <c r="B33" s="16" t="s">
        <v>43</v>
      </c>
      <c r="C33" s="13"/>
      <c r="D33" s="14"/>
      <c r="E33" s="13"/>
      <c r="F33" s="14"/>
      <c r="G33" s="13"/>
      <c r="H33" s="14"/>
      <c r="I33" s="13"/>
      <c r="J33" s="14"/>
      <c r="K33" s="13"/>
      <c r="L33" s="14"/>
      <c r="M33" s="13"/>
      <c r="N33" s="14"/>
      <c r="O33" s="15" t="str">
        <f t="shared" si="1"/>
        <v/>
      </c>
      <c r="AMI33"/>
      <c r="XFC33"/>
      <c r="XFD33"/>
    </row>
    <row r="34" spans="2:1023 16383:16384" s="2" customFormat="1" x14ac:dyDescent="0.2">
      <c r="B34" s="16" t="s">
        <v>44</v>
      </c>
      <c r="C34" s="13"/>
      <c r="D34" s="14"/>
      <c r="E34" s="13"/>
      <c r="F34" s="14"/>
      <c r="G34" s="13"/>
      <c r="H34" s="14"/>
      <c r="I34" s="13"/>
      <c r="J34" s="14"/>
      <c r="K34" s="13"/>
      <c r="L34" s="14"/>
      <c r="M34" s="13"/>
      <c r="N34" s="14"/>
      <c r="O34" s="15" t="str">
        <f t="shared" si="1"/>
        <v/>
      </c>
      <c r="AMI34"/>
      <c r="XFC34"/>
      <c r="XFD34"/>
    </row>
    <row r="35" spans="2:1023 16383:16384" s="2" customFormat="1" x14ac:dyDescent="0.2">
      <c r="B35" s="16" t="s">
        <v>45</v>
      </c>
      <c r="C35" s="13">
        <v>1</v>
      </c>
      <c r="D35" s="14"/>
      <c r="E35" s="13"/>
      <c r="F35" s="14">
        <v>1</v>
      </c>
      <c r="G35" s="13"/>
      <c r="H35" s="14"/>
      <c r="I35" s="13"/>
      <c r="J35" s="14"/>
      <c r="K35" s="13"/>
      <c r="L35" s="14"/>
      <c r="M35" s="13"/>
      <c r="N35" s="14"/>
      <c r="O35" s="15">
        <f t="shared" si="1"/>
        <v>2</v>
      </c>
      <c r="AMI35"/>
      <c r="XFC35"/>
      <c r="XFD35"/>
    </row>
    <row r="36" spans="2:1023 16383:16384" s="2" customFormat="1" x14ac:dyDescent="0.2">
      <c r="B36" s="16" t="s">
        <v>46</v>
      </c>
      <c r="C36" s="13">
        <v>1</v>
      </c>
      <c r="D36" s="14"/>
      <c r="E36" s="13"/>
      <c r="F36" s="14"/>
      <c r="G36" s="13"/>
      <c r="H36" s="14"/>
      <c r="I36" s="13"/>
      <c r="J36" s="14"/>
      <c r="K36" s="13"/>
      <c r="L36" s="14"/>
      <c r="M36" s="13"/>
      <c r="N36" s="14"/>
      <c r="O36" s="15">
        <f t="shared" si="1"/>
        <v>1</v>
      </c>
      <c r="AMI36"/>
      <c r="XFC36"/>
      <c r="XFD36"/>
    </row>
    <row r="37" spans="2:1023 16383:16384" s="2" customFormat="1" x14ac:dyDescent="0.2">
      <c r="B37" s="16" t="s">
        <v>47</v>
      </c>
      <c r="C37" s="13"/>
      <c r="D37" s="14"/>
      <c r="E37" s="13"/>
      <c r="F37" s="14"/>
      <c r="G37" s="13"/>
      <c r="H37" s="14"/>
      <c r="I37" s="13"/>
      <c r="J37" s="14"/>
      <c r="K37" s="13"/>
      <c r="L37" s="14"/>
      <c r="M37" s="13"/>
      <c r="N37" s="14"/>
      <c r="O37" s="15" t="str">
        <f t="shared" si="1"/>
        <v/>
      </c>
      <c r="AMI37"/>
      <c r="XFC37"/>
      <c r="XFD37"/>
    </row>
    <row r="38" spans="2:1023 16383:16384" s="2" customFormat="1" x14ac:dyDescent="0.2">
      <c r="B38" s="16" t="s">
        <v>48</v>
      </c>
      <c r="C38" s="13"/>
      <c r="D38" s="14"/>
      <c r="E38" s="13"/>
      <c r="F38" s="14"/>
      <c r="G38" s="13"/>
      <c r="H38" s="14"/>
      <c r="I38" s="13"/>
      <c r="J38" s="14"/>
      <c r="K38" s="13"/>
      <c r="L38" s="14"/>
      <c r="M38" s="13"/>
      <c r="N38" s="14"/>
      <c r="O38" s="15" t="str">
        <f t="shared" si="1"/>
        <v/>
      </c>
      <c r="AMI38"/>
      <c r="XFC38"/>
      <c r="XFD38"/>
    </row>
    <row r="39" spans="2:1023 16383:16384" s="2" customFormat="1" x14ac:dyDescent="0.2">
      <c r="B39" s="16" t="s">
        <v>49</v>
      </c>
      <c r="C39" s="13">
        <v>1</v>
      </c>
      <c r="D39" s="14"/>
      <c r="E39" s="13"/>
      <c r="F39" s="14"/>
      <c r="G39" s="13"/>
      <c r="H39" s="14"/>
      <c r="I39" s="13"/>
      <c r="J39" s="14"/>
      <c r="K39" s="13"/>
      <c r="L39" s="14"/>
      <c r="M39" s="13"/>
      <c r="N39" s="14"/>
      <c r="O39" s="15">
        <f t="shared" si="1"/>
        <v>1</v>
      </c>
      <c r="AMI39"/>
      <c r="XFC39"/>
      <c r="XFD39"/>
    </row>
    <row r="40" spans="2:1023 16383:16384" s="2" customFormat="1" x14ac:dyDescent="0.2">
      <c r="B40" s="16" t="s">
        <v>50</v>
      </c>
      <c r="C40" s="13"/>
      <c r="D40" s="14"/>
      <c r="E40" s="13"/>
      <c r="F40" s="14"/>
      <c r="G40" s="13"/>
      <c r="H40" s="14"/>
      <c r="I40" s="13"/>
      <c r="J40" s="14"/>
      <c r="K40" s="13"/>
      <c r="L40" s="14"/>
      <c r="M40" s="13"/>
      <c r="N40" s="14"/>
      <c r="O40" s="15" t="str">
        <f t="shared" si="1"/>
        <v/>
      </c>
      <c r="AMI40"/>
      <c r="XFC40"/>
      <c r="XFD40"/>
    </row>
    <row r="41" spans="2:1023 16383:16384" s="2" customFormat="1" x14ac:dyDescent="0.2">
      <c r="B41" s="16" t="s">
        <v>51</v>
      </c>
      <c r="C41" s="13">
        <v>1</v>
      </c>
      <c r="D41" s="14"/>
      <c r="E41" s="13"/>
      <c r="F41" s="14"/>
      <c r="G41" s="13"/>
      <c r="H41" s="14"/>
      <c r="I41" s="13"/>
      <c r="J41" s="14"/>
      <c r="K41" s="13"/>
      <c r="L41" s="14"/>
      <c r="M41" s="13"/>
      <c r="N41" s="14"/>
      <c r="O41" s="15">
        <f t="shared" si="1"/>
        <v>1</v>
      </c>
      <c r="AMI41"/>
      <c r="XFC41"/>
      <c r="XFD41"/>
    </row>
    <row r="42" spans="2:1023 16383:16384" s="2" customFormat="1" x14ac:dyDescent="0.2">
      <c r="B42" s="16" t="s">
        <v>52</v>
      </c>
      <c r="C42" s="13"/>
      <c r="D42" s="14"/>
      <c r="E42" s="13"/>
      <c r="F42" s="14"/>
      <c r="G42" s="13"/>
      <c r="H42" s="14"/>
      <c r="I42" s="13"/>
      <c r="J42" s="14"/>
      <c r="K42" s="13"/>
      <c r="L42" s="14"/>
      <c r="M42" s="13"/>
      <c r="N42" s="14"/>
      <c r="O42" s="15" t="str">
        <f t="shared" si="1"/>
        <v/>
      </c>
      <c r="AMI42"/>
      <c r="XFC42"/>
      <c r="XFD42"/>
    </row>
    <row r="43" spans="2:1023 16383:16384" s="2" customFormat="1" x14ac:dyDescent="0.2">
      <c r="B43" s="16" t="s">
        <v>53</v>
      </c>
      <c r="C43" s="13"/>
      <c r="D43" s="14"/>
      <c r="E43" s="13"/>
      <c r="F43" s="14"/>
      <c r="G43" s="13"/>
      <c r="H43" s="14"/>
      <c r="I43" s="13"/>
      <c r="J43" s="14"/>
      <c r="K43" s="13"/>
      <c r="L43" s="14"/>
      <c r="M43" s="13"/>
      <c r="N43" s="14"/>
      <c r="O43" s="15" t="str">
        <f t="shared" si="1"/>
        <v/>
      </c>
      <c r="AMI43"/>
      <c r="XFC43"/>
      <c r="XFD43"/>
    </row>
    <row r="44" spans="2:1023 16383:16384" s="2" customFormat="1" x14ac:dyDescent="0.2">
      <c r="B44" s="16" t="s">
        <v>54</v>
      </c>
      <c r="C44" s="13"/>
      <c r="D44" s="14"/>
      <c r="E44" s="13"/>
      <c r="F44" s="14"/>
      <c r="G44" s="13"/>
      <c r="H44" s="14"/>
      <c r="I44" s="13"/>
      <c r="J44" s="14"/>
      <c r="K44" s="13"/>
      <c r="L44" s="14"/>
      <c r="M44" s="13"/>
      <c r="N44" s="14"/>
      <c r="O44" s="15" t="str">
        <f t="shared" si="1"/>
        <v/>
      </c>
      <c r="AMI44"/>
      <c r="XFC44"/>
      <c r="XFD44"/>
    </row>
    <row r="45" spans="2:1023 16383:16384" s="2" customFormat="1" x14ac:dyDescent="0.2">
      <c r="B45" s="16" t="s">
        <v>55</v>
      </c>
      <c r="C45" s="13"/>
      <c r="D45" s="14"/>
      <c r="E45" s="13"/>
      <c r="F45" s="14"/>
      <c r="G45" s="13"/>
      <c r="H45" s="14"/>
      <c r="I45" s="13"/>
      <c r="J45" s="14"/>
      <c r="K45" s="13"/>
      <c r="L45" s="14"/>
      <c r="M45" s="13"/>
      <c r="N45" s="14"/>
      <c r="O45" s="15" t="str">
        <f t="shared" si="1"/>
        <v/>
      </c>
      <c r="AMI45"/>
      <c r="XFC45"/>
      <c r="XFD45"/>
    </row>
    <row r="46" spans="2:1023 16383:16384" s="2" customFormat="1" x14ac:dyDescent="0.2">
      <c r="B46" s="16" t="s">
        <v>56</v>
      </c>
      <c r="C46" s="13"/>
      <c r="D46" s="14"/>
      <c r="E46" s="13"/>
      <c r="F46" s="14">
        <v>1</v>
      </c>
      <c r="G46" s="13"/>
      <c r="H46" s="14"/>
      <c r="I46" s="13"/>
      <c r="J46" s="14"/>
      <c r="K46" s="13"/>
      <c r="L46" s="14"/>
      <c r="M46" s="13"/>
      <c r="N46" s="14"/>
      <c r="O46" s="15">
        <f t="shared" si="1"/>
        <v>1</v>
      </c>
      <c r="AMI46"/>
      <c r="XFC46"/>
      <c r="XFD46"/>
    </row>
    <row r="47" spans="2:1023 16383:16384" s="2" customFormat="1" x14ac:dyDescent="0.2">
      <c r="B47" s="16" t="s">
        <v>57</v>
      </c>
      <c r="C47" s="13"/>
      <c r="D47" s="14"/>
      <c r="E47" s="13"/>
      <c r="F47" s="14"/>
      <c r="G47" s="13"/>
      <c r="H47" s="14"/>
      <c r="I47" s="13"/>
      <c r="J47" s="14"/>
      <c r="K47" s="13"/>
      <c r="L47" s="14"/>
      <c r="M47" s="13"/>
      <c r="N47" s="14"/>
      <c r="O47" s="15" t="str">
        <f t="shared" si="1"/>
        <v/>
      </c>
      <c r="AMI47"/>
      <c r="XFC47"/>
      <c r="XFD47"/>
    </row>
    <row r="48" spans="2:1023 16383:16384" s="2" customFormat="1" x14ac:dyDescent="0.2">
      <c r="B48" s="16" t="s">
        <v>58</v>
      </c>
      <c r="C48" s="13"/>
      <c r="D48" s="14"/>
      <c r="E48" s="13"/>
      <c r="F48" s="14"/>
      <c r="G48" s="13"/>
      <c r="H48" s="14"/>
      <c r="I48" s="13"/>
      <c r="J48" s="14"/>
      <c r="K48" s="13"/>
      <c r="L48" s="14"/>
      <c r="M48" s="13"/>
      <c r="N48" s="14"/>
      <c r="O48" s="15" t="str">
        <f t="shared" si="1"/>
        <v/>
      </c>
      <c r="AMI48"/>
      <c r="XFC48"/>
      <c r="XFD48"/>
    </row>
    <row r="49" spans="2:1023 16383:16384" s="2" customFormat="1" x14ac:dyDescent="0.2">
      <c r="B49" s="16" t="s">
        <v>59</v>
      </c>
      <c r="C49" s="13"/>
      <c r="D49" s="14"/>
      <c r="E49" s="13"/>
      <c r="F49" s="14">
        <v>1</v>
      </c>
      <c r="G49" s="13"/>
      <c r="H49" s="14"/>
      <c r="I49" s="13"/>
      <c r="J49" s="14"/>
      <c r="K49" s="13"/>
      <c r="L49" s="14"/>
      <c r="M49" s="13"/>
      <c r="N49" s="14"/>
      <c r="O49" s="15"/>
      <c r="AMI49"/>
      <c r="XFC49"/>
      <c r="XFD49"/>
    </row>
    <row r="50" spans="2:1023 16383:16384" s="2" customFormat="1" x14ac:dyDescent="0.2">
      <c r="B50" s="16" t="s">
        <v>60</v>
      </c>
      <c r="C50" s="13"/>
      <c r="D50" s="14"/>
      <c r="E50" s="13"/>
      <c r="F50" s="14"/>
      <c r="G50" s="13"/>
      <c r="H50" s="14"/>
      <c r="I50" s="13"/>
      <c r="J50" s="14"/>
      <c r="K50" s="13"/>
      <c r="L50" s="14"/>
      <c r="M50" s="13"/>
      <c r="N50" s="14"/>
      <c r="O50" s="15" t="str">
        <f t="shared" ref="O50:O58" si="2">IF(COUNTA(C50:N50)&gt;0,COUNTA(C50:N50),"")</f>
        <v/>
      </c>
      <c r="AMI50"/>
      <c r="XFC50"/>
      <c r="XFD50"/>
    </row>
    <row r="51" spans="2:1023 16383:16384" s="2" customFormat="1" x14ac:dyDescent="0.2">
      <c r="B51" s="16" t="s">
        <v>61</v>
      </c>
      <c r="C51" s="13"/>
      <c r="D51" s="14"/>
      <c r="E51" s="13"/>
      <c r="F51" s="14"/>
      <c r="G51" s="13"/>
      <c r="H51" s="14"/>
      <c r="I51" s="13"/>
      <c r="J51" s="14"/>
      <c r="K51" s="13"/>
      <c r="L51" s="14"/>
      <c r="M51" s="13"/>
      <c r="N51" s="14"/>
      <c r="O51" s="15" t="str">
        <f t="shared" si="2"/>
        <v/>
      </c>
      <c r="AMI51"/>
      <c r="XFC51"/>
      <c r="XFD51"/>
    </row>
    <row r="52" spans="2:1023 16383:16384" s="2" customFormat="1" x14ac:dyDescent="0.2">
      <c r="B52" s="16" t="s">
        <v>62</v>
      </c>
      <c r="C52" s="13">
        <v>1</v>
      </c>
      <c r="D52" s="14"/>
      <c r="E52" s="13"/>
      <c r="F52" s="14">
        <v>1</v>
      </c>
      <c r="G52" s="13"/>
      <c r="H52" s="14"/>
      <c r="I52" s="13"/>
      <c r="J52" s="14"/>
      <c r="K52" s="13"/>
      <c r="L52" s="14"/>
      <c r="M52" s="13"/>
      <c r="N52" s="14"/>
      <c r="O52" s="15">
        <f t="shared" si="2"/>
        <v>2</v>
      </c>
      <c r="AMI52"/>
      <c r="XFC52"/>
      <c r="XFD52"/>
    </row>
    <row r="53" spans="2:1023 16383:16384" s="2" customFormat="1" x14ac:dyDescent="0.2">
      <c r="B53" s="16" t="s">
        <v>63</v>
      </c>
      <c r="C53" s="13"/>
      <c r="D53" s="14"/>
      <c r="E53" s="13"/>
      <c r="F53" s="14"/>
      <c r="G53" s="13"/>
      <c r="H53" s="14"/>
      <c r="I53" s="13"/>
      <c r="J53" s="14"/>
      <c r="K53" s="13"/>
      <c r="L53" s="14"/>
      <c r="M53" s="13"/>
      <c r="N53" s="14"/>
      <c r="O53" s="15" t="str">
        <f t="shared" si="2"/>
        <v/>
      </c>
      <c r="AMI53"/>
      <c r="XFC53"/>
      <c r="XFD53"/>
    </row>
    <row r="54" spans="2:1023 16383:16384" s="2" customFormat="1" x14ac:dyDescent="0.2">
      <c r="B54" s="16" t="s">
        <v>64</v>
      </c>
      <c r="C54" s="13">
        <v>1</v>
      </c>
      <c r="D54" s="14"/>
      <c r="E54" s="13"/>
      <c r="F54" s="14"/>
      <c r="G54" s="13"/>
      <c r="H54" s="14"/>
      <c r="I54" s="13"/>
      <c r="J54" s="14"/>
      <c r="K54" s="13"/>
      <c r="L54" s="14"/>
      <c r="M54" s="13"/>
      <c r="N54" s="14"/>
      <c r="O54" s="15">
        <f t="shared" si="2"/>
        <v>1</v>
      </c>
      <c r="AMI54"/>
      <c r="XFC54"/>
      <c r="XFD54"/>
    </row>
    <row r="55" spans="2:1023 16383:16384" s="2" customFormat="1" x14ac:dyDescent="0.2">
      <c r="B55" s="16" t="s">
        <v>65</v>
      </c>
      <c r="C55" s="13"/>
      <c r="D55" s="14"/>
      <c r="E55" s="13"/>
      <c r="F55" s="14"/>
      <c r="G55" s="13"/>
      <c r="H55" s="14"/>
      <c r="I55" s="13"/>
      <c r="J55" s="14"/>
      <c r="K55" s="13"/>
      <c r="L55" s="14"/>
      <c r="M55" s="13"/>
      <c r="N55" s="14"/>
      <c r="O55" s="15" t="str">
        <f t="shared" si="2"/>
        <v/>
      </c>
      <c r="AMI55"/>
      <c r="XFC55"/>
      <c r="XFD55"/>
    </row>
    <row r="56" spans="2:1023 16383:16384" s="2" customFormat="1" x14ac:dyDescent="0.2">
      <c r="B56" s="16" t="s">
        <v>66</v>
      </c>
      <c r="C56" s="13"/>
      <c r="D56" s="14"/>
      <c r="E56" s="13"/>
      <c r="F56" s="14"/>
      <c r="G56" s="13"/>
      <c r="H56" s="14"/>
      <c r="I56" s="13"/>
      <c r="J56" s="14"/>
      <c r="K56" s="13"/>
      <c r="L56" s="14"/>
      <c r="M56" s="13"/>
      <c r="N56" s="14"/>
      <c r="O56" s="15" t="str">
        <f t="shared" si="2"/>
        <v/>
      </c>
      <c r="AMI56"/>
      <c r="XFC56"/>
      <c r="XFD56"/>
    </row>
    <row r="57" spans="2:1023 16383:16384" s="2" customFormat="1" x14ac:dyDescent="0.2">
      <c r="B57" s="52" t="s">
        <v>67</v>
      </c>
      <c r="C57" s="13">
        <v>1</v>
      </c>
      <c r="D57" s="14"/>
      <c r="E57" s="13">
        <v>1</v>
      </c>
      <c r="F57" s="14"/>
      <c r="G57" s="13">
        <v>1</v>
      </c>
      <c r="H57" s="14"/>
      <c r="I57" s="13"/>
      <c r="J57" s="14"/>
      <c r="K57" s="13"/>
      <c r="L57" s="14"/>
      <c r="M57" s="13"/>
      <c r="N57" s="14"/>
      <c r="O57" s="15">
        <f t="shared" si="2"/>
        <v>3</v>
      </c>
      <c r="AMI57"/>
      <c r="XFC57"/>
      <c r="XFD57"/>
    </row>
    <row r="58" spans="2:1023 16383:16384" s="2" customFormat="1" x14ac:dyDescent="0.2">
      <c r="B58" s="52" t="s">
        <v>68</v>
      </c>
      <c r="C58" s="13"/>
      <c r="D58" s="14"/>
      <c r="E58" s="13"/>
      <c r="F58" s="14"/>
      <c r="G58" s="13"/>
      <c r="H58" s="14"/>
      <c r="I58" s="13"/>
      <c r="J58" s="14"/>
      <c r="K58" s="13"/>
      <c r="L58" s="14"/>
      <c r="M58" s="13"/>
      <c r="N58" s="14"/>
      <c r="O58" s="15" t="str">
        <f t="shared" si="2"/>
        <v/>
      </c>
      <c r="AMI58"/>
      <c r="XFC58"/>
      <c r="XFD58"/>
    </row>
    <row r="59" spans="2:1023 16383:16384" s="2" customFormat="1" x14ac:dyDescent="0.2">
      <c r="B59" s="52" t="s">
        <v>69</v>
      </c>
      <c r="C59" s="13"/>
      <c r="D59" s="14"/>
      <c r="E59" s="13"/>
      <c r="F59" s="14">
        <v>1</v>
      </c>
      <c r="G59" s="13"/>
      <c r="H59" s="14"/>
      <c r="I59" s="13"/>
      <c r="J59" s="14"/>
      <c r="K59" s="13"/>
      <c r="L59" s="14"/>
      <c r="M59" s="13"/>
      <c r="N59" s="14"/>
      <c r="O59" s="15"/>
      <c r="AMI59"/>
      <c r="XFC59"/>
      <c r="XFD59"/>
    </row>
    <row r="60" spans="2:1023 16383:16384" s="2" customFormat="1" x14ac:dyDescent="0.2">
      <c r="B60" s="52" t="s">
        <v>70</v>
      </c>
      <c r="C60" s="13"/>
      <c r="D60" s="14"/>
      <c r="E60" s="13"/>
      <c r="F60" s="14"/>
      <c r="G60" s="13"/>
      <c r="H60" s="14"/>
      <c r="I60" s="13"/>
      <c r="J60" s="14"/>
      <c r="K60" s="13"/>
      <c r="L60" s="14"/>
      <c r="M60" s="13"/>
      <c r="N60" s="14"/>
      <c r="O60" s="15" t="str">
        <f>IF(COUNTA(C60:N60)&gt;0,COUNTA(C60:N60),"")</f>
        <v/>
      </c>
      <c r="AMI60"/>
      <c r="XFC60"/>
      <c r="XFD60"/>
    </row>
    <row r="61" spans="2:1023 16383:16384" s="2" customFormat="1" x14ac:dyDescent="0.2">
      <c r="B61" s="52" t="s">
        <v>71</v>
      </c>
      <c r="C61" s="13"/>
      <c r="D61" s="14"/>
      <c r="E61" s="13"/>
      <c r="F61" s="14"/>
      <c r="G61" s="13"/>
      <c r="H61" s="14"/>
      <c r="I61" s="13"/>
      <c r="J61" s="14"/>
      <c r="K61" s="13"/>
      <c r="L61" s="14"/>
      <c r="M61" s="13"/>
      <c r="N61" s="14"/>
      <c r="O61" s="15"/>
      <c r="AMI61"/>
      <c r="XFC61"/>
      <c r="XFD61"/>
    </row>
    <row r="62" spans="2:1023 16383:16384" s="2" customFormat="1" x14ac:dyDescent="0.2">
      <c r="B62" s="52" t="s">
        <v>72</v>
      </c>
      <c r="C62" s="13"/>
      <c r="D62" s="14"/>
      <c r="E62" s="13"/>
      <c r="F62" s="14">
        <v>1</v>
      </c>
      <c r="G62" s="13"/>
      <c r="H62" s="14"/>
      <c r="I62" s="13"/>
      <c r="J62" s="14"/>
      <c r="K62" s="13"/>
      <c r="L62" s="14"/>
      <c r="M62" s="13"/>
      <c r="N62" s="14"/>
      <c r="O62" s="15"/>
      <c r="AMI62"/>
      <c r="XFC62"/>
      <c r="XFD62"/>
    </row>
    <row r="63" spans="2:1023 16383:16384" s="2" customFormat="1" x14ac:dyDescent="0.2">
      <c r="B63" s="17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 t="str">
        <f>IF(COUNTA(C63:N63)&gt;0,COUNTA(C63:N63),"")</f>
        <v/>
      </c>
      <c r="AMI63"/>
      <c r="XFC63"/>
      <c r="XFD63"/>
    </row>
    <row r="64" spans="2:1023 16383:16384" s="2" customFormat="1" x14ac:dyDescent="0.2">
      <c r="B64" s="17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9" t="str">
        <f>IF(COUNTA(C64:N64)&gt;0,COUNTA(C64:N64),"")</f>
        <v/>
      </c>
      <c r="AMI64"/>
      <c r="XFC64"/>
      <c r="XFD64"/>
    </row>
    <row r="65" spans="2:1023 16383:16384" s="2" customFormat="1" ht="15.75" x14ac:dyDescent="0.25">
      <c r="B65" s="54" t="s">
        <v>73</v>
      </c>
      <c r="C65" s="21">
        <f>59-COUNTA(C4:C64)</f>
        <v>49</v>
      </c>
      <c r="D65" s="21">
        <f>59-COUNTA(D4:D64)</f>
        <v>59</v>
      </c>
      <c r="E65" s="21">
        <f>59-COUNTA(E4:E64)</f>
        <v>57</v>
      </c>
      <c r="F65" s="21">
        <f>59-COUNTA(F4:F64)</f>
        <v>47</v>
      </c>
      <c r="G65" s="21">
        <f>59-COUNTA(G4:G64)</f>
        <v>58</v>
      </c>
      <c r="H65" s="22">
        <f t="shared" ref="H65:N65" si="3">60-COUNTA(H4:H64)</f>
        <v>60</v>
      </c>
      <c r="I65" s="21">
        <f t="shared" si="3"/>
        <v>60</v>
      </c>
      <c r="J65" s="22">
        <f t="shared" si="3"/>
        <v>60</v>
      </c>
      <c r="K65" s="21">
        <f t="shared" si="3"/>
        <v>60</v>
      </c>
      <c r="L65" s="22">
        <f t="shared" si="3"/>
        <v>60</v>
      </c>
      <c r="M65" s="21">
        <f t="shared" si="3"/>
        <v>60</v>
      </c>
      <c r="N65" s="22">
        <f t="shared" si="3"/>
        <v>60</v>
      </c>
      <c r="O65" s="23"/>
      <c r="AMI65"/>
      <c r="XFC65"/>
      <c r="XFD65"/>
    </row>
    <row r="66" spans="2:1023 16383:16384" s="2" customFormat="1" x14ac:dyDescent="0.2">
      <c r="B66" s="24" t="s">
        <v>74</v>
      </c>
      <c r="C66" s="25">
        <v>1</v>
      </c>
      <c r="D66" s="26"/>
      <c r="E66" s="25"/>
      <c r="F66" s="26"/>
      <c r="G66" s="25"/>
      <c r="H66" s="26"/>
      <c r="I66" s="25"/>
      <c r="J66" s="26"/>
      <c r="K66" s="25"/>
      <c r="L66" s="26"/>
      <c r="M66" s="25"/>
      <c r="N66" s="26"/>
      <c r="O66" s="27"/>
      <c r="AMI66"/>
      <c r="XFC66"/>
      <c r="XFD66"/>
    </row>
    <row r="67" spans="2:1023 16383:16384" s="2" customFormat="1" x14ac:dyDescent="0.2">
      <c r="B67" s="24" t="s">
        <v>75</v>
      </c>
      <c r="C67" s="25">
        <v>1</v>
      </c>
      <c r="D67" s="26"/>
      <c r="E67" s="25"/>
      <c r="F67" s="26"/>
      <c r="G67" s="25"/>
      <c r="H67" s="26"/>
      <c r="I67" s="25"/>
      <c r="J67" s="26"/>
      <c r="K67" s="25"/>
      <c r="L67" s="26"/>
      <c r="M67" s="25"/>
      <c r="N67" s="26"/>
      <c r="O67" s="27"/>
      <c r="AMI67"/>
      <c r="XFC67"/>
      <c r="XFD67"/>
    </row>
    <row r="68" spans="2:1023 16383:16384" s="2" customFormat="1" x14ac:dyDescent="0.2">
      <c r="B68" s="24" t="s">
        <v>76</v>
      </c>
      <c r="C68" s="25"/>
      <c r="D68" s="26">
        <v>1</v>
      </c>
      <c r="E68" s="25"/>
      <c r="F68" s="26"/>
      <c r="G68" s="25"/>
      <c r="H68" s="26"/>
      <c r="I68" s="25"/>
      <c r="J68" s="26"/>
      <c r="K68" s="25"/>
      <c r="L68" s="26"/>
      <c r="M68" s="25"/>
      <c r="N68" s="26"/>
      <c r="O68" s="27"/>
      <c r="AMI68"/>
      <c r="XFC68"/>
      <c r="XFD68"/>
    </row>
    <row r="69" spans="2:1023 16383:16384" s="2" customFormat="1" ht="13.5" thickBot="1" x14ac:dyDescent="0.25">
      <c r="B69" s="55"/>
      <c r="C69" s="25"/>
      <c r="D69" s="26"/>
      <c r="E69" s="25"/>
      <c r="F69" s="26"/>
      <c r="G69" s="25"/>
      <c r="H69" s="26"/>
      <c r="I69" s="25"/>
      <c r="J69" s="26"/>
      <c r="K69" s="25"/>
      <c r="L69" s="26"/>
      <c r="M69" s="25"/>
      <c r="N69" s="26"/>
      <c r="O69" s="27"/>
      <c r="AMI69"/>
      <c r="XFC69"/>
      <c r="XFD69"/>
    </row>
    <row r="70" spans="2:1023 16383:16384" s="2" customFormat="1" ht="16.5" thickBot="1" x14ac:dyDescent="0.3">
      <c r="B70" s="56" t="s">
        <v>77</v>
      </c>
      <c r="C70" s="28">
        <f>C66+C67+C68</f>
        <v>2</v>
      </c>
      <c r="D70" s="28">
        <f>D66+D67+D68</f>
        <v>1</v>
      </c>
      <c r="E70" s="28">
        <f>E66+E67+E68</f>
        <v>0</v>
      </c>
      <c r="F70" s="28">
        <f>F66+F67+F68</f>
        <v>0</v>
      </c>
      <c r="G70" s="28">
        <f>G66+G67+G68</f>
        <v>0</v>
      </c>
      <c r="H70" s="29"/>
      <c r="I70" s="30"/>
      <c r="J70" s="29"/>
      <c r="K70" s="30"/>
      <c r="L70" s="29"/>
      <c r="M70" s="30"/>
      <c r="N70" s="29"/>
      <c r="O70" s="31"/>
      <c r="AMI70"/>
      <c r="XFC70"/>
      <c r="XFD70"/>
    </row>
    <row r="71" spans="2:1023 16383:16384" s="2" customFormat="1" ht="13.5" thickBot="1" x14ac:dyDescent="0.25">
      <c r="B71" s="32"/>
      <c r="C71" s="3"/>
      <c r="D71" s="33"/>
      <c r="E71" s="3"/>
      <c r="F71" s="33"/>
      <c r="G71" s="3"/>
      <c r="H71" s="33"/>
      <c r="I71" s="3"/>
      <c r="J71" s="33"/>
      <c r="K71" s="3"/>
      <c r="L71" s="33"/>
      <c r="M71" s="3"/>
      <c r="N71" s="33"/>
      <c r="O71" s="34"/>
      <c r="AMI71"/>
      <c r="XFC71"/>
      <c r="XFD71"/>
    </row>
    <row r="72" spans="2:1023 16383:16384" s="2" customFormat="1" ht="16.5" thickBot="1" x14ac:dyDescent="0.3">
      <c r="B72" s="54" t="s">
        <v>78</v>
      </c>
      <c r="C72" s="28">
        <f>SUM(C65+C70)</f>
        <v>51</v>
      </c>
      <c r="D72" s="28">
        <f>SUM(D65+D70)</f>
        <v>60</v>
      </c>
      <c r="E72" s="28">
        <f>SUM(E65+E70)</f>
        <v>57</v>
      </c>
      <c r="F72" s="28">
        <f>SUM(F65+F70)</f>
        <v>47</v>
      </c>
      <c r="G72" s="28">
        <f>SUM(G65+G70)</f>
        <v>58</v>
      </c>
      <c r="H72" s="35">
        <f t="shared" ref="H72:N72" si="4">SUM(H65:H71)</f>
        <v>60</v>
      </c>
      <c r="I72" s="28">
        <f t="shared" si="4"/>
        <v>60</v>
      </c>
      <c r="J72" s="35">
        <f t="shared" si="4"/>
        <v>60</v>
      </c>
      <c r="K72" s="28">
        <f t="shared" si="4"/>
        <v>60</v>
      </c>
      <c r="L72" s="35">
        <f t="shared" si="4"/>
        <v>60</v>
      </c>
      <c r="M72" s="28">
        <f t="shared" si="4"/>
        <v>60</v>
      </c>
      <c r="N72" s="35">
        <f t="shared" si="4"/>
        <v>60</v>
      </c>
      <c r="O72" s="36" t="s">
        <v>79</v>
      </c>
      <c r="AMI72"/>
      <c r="XFC72"/>
      <c r="XFD72"/>
    </row>
    <row r="73" spans="2:1023 16383:16384" s="2" customFormat="1" x14ac:dyDescent="0.2">
      <c r="B73" s="53" t="s">
        <v>80</v>
      </c>
      <c r="C73" s="37">
        <v>1</v>
      </c>
      <c r="D73" s="38">
        <v>1</v>
      </c>
      <c r="E73" s="39">
        <v>1</v>
      </c>
      <c r="F73" s="38"/>
      <c r="G73" s="39">
        <v>1</v>
      </c>
      <c r="H73" s="38"/>
      <c r="I73" s="39"/>
      <c r="J73" s="38"/>
      <c r="K73" s="39"/>
      <c r="L73" s="38"/>
      <c r="M73" s="39"/>
      <c r="N73" s="38"/>
      <c r="O73" s="40">
        <f t="shared" ref="O73:O109" si="5">COUNTA(C73:N73)</f>
        <v>4</v>
      </c>
      <c r="AMI73"/>
      <c r="XFC73"/>
      <c r="XFD73"/>
    </row>
    <row r="74" spans="2:1023 16383:16384" s="2" customFormat="1" x14ac:dyDescent="0.2">
      <c r="B74" s="24" t="s">
        <v>81</v>
      </c>
      <c r="C74" s="37">
        <v>1</v>
      </c>
      <c r="D74" s="29">
        <v>1</v>
      </c>
      <c r="E74" s="37">
        <v>1</v>
      </c>
      <c r="F74" s="29">
        <v>1</v>
      </c>
      <c r="G74" s="37">
        <v>1</v>
      </c>
      <c r="H74" s="29"/>
      <c r="I74" s="37"/>
      <c r="J74" s="29"/>
      <c r="K74" s="37"/>
      <c r="L74" s="29"/>
      <c r="M74" s="37"/>
      <c r="N74" s="29"/>
      <c r="O74" s="42">
        <f t="shared" si="5"/>
        <v>5</v>
      </c>
      <c r="AMI74"/>
      <c r="XFC74"/>
      <c r="XFD74"/>
    </row>
    <row r="75" spans="2:1023 16383:16384" s="2" customFormat="1" x14ac:dyDescent="0.2">
      <c r="B75" s="24" t="s">
        <v>82</v>
      </c>
      <c r="C75" s="37">
        <v>1</v>
      </c>
      <c r="D75" s="29">
        <v>1</v>
      </c>
      <c r="E75" s="37">
        <v>1</v>
      </c>
      <c r="F75" s="29">
        <v>1</v>
      </c>
      <c r="G75" s="37">
        <v>1</v>
      </c>
      <c r="H75" s="29"/>
      <c r="I75" s="37"/>
      <c r="J75" s="29"/>
      <c r="K75" s="37"/>
      <c r="L75" s="29"/>
      <c r="M75" s="37"/>
      <c r="N75" s="29"/>
      <c r="O75" s="42">
        <f t="shared" si="5"/>
        <v>5</v>
      </c>
      <c r="AMI75"/>
      <c r="XFC75"/>
      <c r="XFD75"/>
    </row>
    <row r="76" spans="2:1023 16383:16384" s="2" customFormat="1" x14ac:dyDescent="0.2">
      <c r="B76" s="24" t="s">
        <v>83</v>
      </c>
      <c r="C76" s="37">
        <v>1</v>
      </c>
      <c r="D76" s="29">
        <v>1</v>
      </c>
      <c r="E76" s="37">
        <v>1</v>
      </c>
      <c r="F76" s="29">
        <v>1</v>
      </c>
      <c r="G76" s="37">
        <v>1</v>
      </c>
      <c r="H76" s="29"/>
      <c r="I76" s="37"/>
      <c r="J76" s="29"/>
      <c r="K76" s="37"/>
      <c r="L76" s="29"/>
      <c r="M76" s="37"/>
      <c r="N76" s="29"/>
      <c r="O76" s="42">
        <f t="shared" si="5"/>
        <v>5</v>
      </c>
      <c r="AMI76"/>
      <c r="XFC76"/>
      <c r="XFD76"/>
    </row>
    <row r="77" spans="2:1023 16383:16384" s="2" customFormat="1" x14ac:dyDescent="0.2">
      <c r="B77" s="24" t="s">
        <v>84</v>
      </c>
      <c r="C77" s="37">
        <v>1</v>
      </c>
      <c r="D77" s="29">
        <v>1</v>
      </c>
      <c r="E77" s="37">
        <v>1</v>
      </c>
      <c r="F77" s="29"/>
      <c r="G77" s="37">
        <v>1</v>
      </c>
      <c r="H77" s="29"/>
      <c r="I77" s="37"/>
      <c r="J77" s="29"/>
      <c r="K77" s="37"/>
      <c r="L77" s="29"/>
      <c r="M77" s="37"/>
      <c r="N77" s="29"/>
      <c r="O77" s="42">
        <f t="shared" si="5"/>
        <v>4</v>
      </c>
      <c r="AMI77"/>
      <c r="XFC77"/>
      <c r="XFD77"/>
    </row>
    <row r="78" spans="2:1023 16383:16384" s="2" customFormat="1" x14ac:dyDescent="0.2">
      <c r="B78" s="24" t="s">
        <v>85</v>
      </c>
      <c r="C78" s="37">
        <v>1</v>
      </c>
      <c r="D78" s="29">
        <v>1</v>
      </c>
      <c r="E78" s="37">
        <v>1</v>
      </c>
      <c r="F78" s="29">
        <v>1</v>
      </c>
      <c r="G78" s="37">
        <v>1</v>
      </c>
      <c r="H78" s="29"/>
      <c r="I78" s="37"/>
      <c r="J78" s="29"/>
      <c r="K78" s="37"/>
      <c r="L78" s="29"/>
      <c r="M78" s="37"/>
      <c r="N78" s="29"/>
      <c r="O78" s="42">
        <f t="shared" si="5"/>
        <v>5</v>
      </c>
      <c r="AMI78"/>
      <c r="XFC78"/>
      <c r="XFD78"/>
    </row>
    <row r="79" spans="2:1023 16383:16384" s="2" customFormat="1" x14ac:dyDescent="0.2">
      <c r="B79" s="24" t="s">
        <v>86</v>
      </c>
      <c r="C79" s="37">
        <v>1</v>
      </c>
      <c r="D79" s="29">
        <v>1</v>
      </c>
      <c r="E79" s="37">
        <v>1</v>
      </c>
      <c r="F79" s="29"/>
      <c r="G79" s="37">
        <v>1</v>
      </c>
      <c r="H79" s="29"/>
      <c r="I79" s="37"/>
      <c r="J79" s="29"/>
      <c r="K79" s="37"/>
      <c r="L79" s="29"/>
      <c r="M79" s="37"/>
      <c r="N79" s="29"/>
      <c r="O79" s="42">
        <f t="shared" si="5"/>
        <v>4</v>
      </c>
      <c r="AMI79"/>
      <c r="XFC79"/>
      <c r="XFD79"/>
    </row>
    <row r="80" spans="2:1023 16383:16384" s="2" customFormat="1" x14ac:dyDescent="0.2">
      <c r="B80" s="24" t="s">
        <v>87</v>
      </c>
      <c r="C80" s="37">
        <v>1</v>
      </c>
      <c r="D80" s="29">
        <v>1</v>
      </c>
      <c r="E80" s="37">
        <v>1</v>
      </c>
      <c r="F80" s="29"/>
      <c r="G80" s="37">
        <v>1</v>
      </c>
      <c r="H80" s="29"/>
      <c r="I80" s="37"/>
      <c r="J80" s="29"/>
      <c r="K80" s="37"/>
      <c r="L80" s="29"/>
      <c r="M80" s="37"/>
      <c r="N80" s="29"/>
      <c r="O80" s="42">
        <f t="shared" si="5"/>
        <v>4</v>
      </c>
      <c r="AMI80"/>
      <c r="XFC80"/>
      <c r="XFD80"/>
    </row>
    <row r="81" spans="2:1023 16383:16384" s="2" customFormat="1" x14ac:dyDescent="0.2">
      <c r="B81" s="24" t="s">
        <v>88</v>
      </c>
      <c r="C81" s="37"/>
      <c r="D81" s="29"/>
      <c r="E81" s="37">
        <v>1</v>
      </c>
      <c r="F81" s="29">
        <v>1</v>
      </c>
      <c r="G81" s="37">
        <v>1</v>
      </c>
      <c r="H81" s="29"/>
      <c r="I81" s="37"/>
      <c r="J81" s="29"/>
      <c r="K81" s="37"/>
      <c r="L81" s="29"/>
      <c r="M81" s="37"/>
      <c r="N81" s="29"/>
      <c r="O81" s="42">
        <f t="shared" si="5"/>
        <v>3</v>
      </c>
      <c r="P81" s="2" t="s">
        <v>89</v>
      </c>
      <c r="AMI81"/>
      <c r="XFC81"/>
      <c r="XFD81"/>
    </row>
    <row r="82" spans="2:1023 16383:16384" s="2" customFormat="1" x14ac:dyDescent="0.2">
      <c r="B82" s="24" t="s">
        <v>90</v>
      </c>
      <c r="C82" s="37"/>
      <c r="D82" s="29">
        <v>1</v>
      </c>
      <c r="E82" s="37">
        <v>1</v>
      </c>
      <c r="F82" s="29">
        <v>1</v>
      </c>
      <c r="G82" s="37">
        <v>1</v>
      </c>
      <c r="H82" s="29"/>
      <c r="I82" s="37"/>
      <c r="J82" s="29"/>
      <c r="K82" s="37"/>
      <c r="L82" s="29"/>
      <c r="M82" s="37"/>
      <c r="N82" s="29"/>
      <c r="O82" s="42">
        <f t="shared" si="5"/>
        <v>4</v>
      </c>
      <c r="AMI82"/>
      <c r="XFC82"/>
      <c r="XFD82"/>
    </row>
    <row r="83" spans="2:1023 16383:16384" s="2" customFormat="1" x14ac:dyDescent="0.2">
      <c r="B83" s="24" t="s">
        <v>91</v>
      </c>
      <c r="C83" s="37">
        <v>1</v>
      </c>
      <c r="D83" s="29">
        <v>1</v>
      </c>
      <c r="E83" s="37">
        <v>1</v>
      </c>
      <c r="F83" s="29"/>
      <c r="G83" s="37">
        <v>1</v>
      </c>
      <c r="H83" s="29"/>
      <c r="I83" s="37"/>
      <c r="J83" s="29"/>
      <c r="K83" s="37"/>
      <c r="L83" s="29"/>
      <c r="M83" s="37"/>
      <c r="N83" s="29"/>
      <c r="O83" s="42">
        <f t="shared" si="5"/>
        <v>4</v>
      </c>
      <c r="P83" s="2" t="s">
        <v>92</v>
      </c>
      <c r="AMI83"/>
      <c r="XFC83"/>
      <c r="XFD83"/>
    </row>
    <row r="84" spans="2:1023 16383:16384" s="2" customFormat="1" x14ac:dyDescent="0.2">
      <c r="B84" s="24" t="s">
        <v>93</v>
      </c>
      <c r="C84" s="37"/>
      <c r="D84" s="29">
        <v>1</v>
      </c>
      <c r="E84" s="37">
        <v>1</v>
      </c>
      <c r="F84" s="29"/>
      <c r="G84" s="37">
        <v>1</v>
      </c>
      <c r="H84" s="29"/>
      <c r="I84" s="37"/>
      <c r="J84" s="29"/>
      <c r="K84" s="37"/>
      <c r="L84" s="29"/>
      <c r="M84" s="37"/>
      <c r="N84" s="29"/>
      <c r="O84" s="42">
        <f t="shared" si="5"/>
        <v>3</v>
      </c>
      <c r="P84" s="2" t="s">
        <v>94</v>
      </c>
      <c r="AMI84"/>
      <c r="XFC84"/>
      <c r="XFD84"/>
    </row>
    <row r="85" spans="2:1023 16383:16384" s="2" customFormat="1" x14ac:dyDescent="0.2">
      <c r="B85" s="24" t="s">
        <v>95</v>
      </c>
      <c r="C85" s="37"/>
      <c r="D85" s="29"/>
      <c r="E85" s="37">
        <v>1</v>
      </c>
      <c r="F85" s="29"/>
      <c r="G85" s="37"/>
      <c r="H85" s="29"/>
      <c r="I85" s="37"/>
      <c r="J85" s="29"/>
      <c r="K85" s="37"/>
      <c r="L85" s="29"/>
      <c r="M85" s="37"/>
      <c r="N85" s="29"/>
      <c r="O85" s="42">
        <f t="shared" si="5"/>
        <v>1</v>
      </c>
      <c r="P85" s="2" t="s">
        <v>96</v>
      </c>
      <c r="AMI85"/>
      <c r="XFC85"/>
      <c r="XFD85"/>
    </row>
    <row r="86" spans="2:1023 16383:16384" s="2" customFormat="1" x14ac:dyDescent="0.2">
      <c r="B86" s="24" t="s">
        <v>97</v>
      </c>
      <c r="C86" s="37">
        <v>1</v>
      </c>
      <c r="D86" s="29"/>
      <c r="E86" s="37">
        <v>1</v>
      </c>
      <c r="F86" s="29">
        <v>1</v>
      </c>
      <c r="G86" s="37"/>
      <c r="H86" s="29"/>
      <c r="I86" s="37"/>
      <c r="J86" s="29"/>
      <c r="K86" s="37"/>
      <c r="L86" s="29"/>
      <c r="M86" s="37"/>
      <c r="N86" s="29"/>
      <c r="O86" s="42">
        <f t="shared" si="5"/>
        <v>3</v>
      </c>
      <c r="P86" s="2" t="s">
        <v>98</v>
      </c>
      <c r="AMI86"/>
      <c r="XFC86"/>
      <c r="XFD86"/>
    </row>
    <row r="87" spans="2:1023 16383:16384" s="2" customFormat="1" x14ac:dyDescent="0.2">
      <c r="B87" s="24" t="s">
        <v>99</v>
      </c>
      <c r="C87" s="37"/>
      <c r="D87" s="29">
        <v>1</v>
      </c>
      <c r="E87" s="37"/>
      <c r="F87" s="29"/>
      <c r="G87" s="37">
        <v>1</v>
      </c>
      <c r="H87" s="29"/>
      <c r="I87" s="37"/>
      <c r="J87" s="29"/>
      <c r="K87" s="37"/>
      <c r="L87" s="29"/>
      <c r="M87" s="37"/>
      <c r="N87" s="29"/>
      <c r="O87" s="42">
        <f t="shared" si="5"/>
        <v>2</v>
      </c>
      <c r="P87" s="2" t="s">
        <v>100</v>
      </c>
      <c r="AMI87"/>
      <c r="XFC87"/>
      <c r="XFD87"/>
    </row>
    <row r="88" spans="2:1023 16383:16384" s="2" customFormat="1" x14ac:dyDescent="0.2">
      <c r="B88" s="24" t="s">
        <v>101</v>
      </c>
      <c r="C88" s="37">
        <v>1</v>
      </c>
      <c r="D88" s="29">
        <v>1</v>
      </c>
      <c r="E88" s="37">
        <v>1</v>
      </c>
      <c r="F88" s="29"/>
      <c r="G88" s="37"/>
      <c r="H88" s="29"/>
      <c r="I88" s="37"/>
      <c r="J88" s="29"/>
      <c r="K88" s="37"/>
      <c r="L88" s="29"/>
      <c r="M88" s="37"/>
      <c r="N88" s="29"/>
      <c r="O88" s="42">
        <f t="shared" si="5"/>
        <v>3</v>
      </c>
      <c r="P88" s="2" t="s">
        <v>102</v>
      </c>
      <c r="AMI88"/>
      <c r="XFC88"/>
      <c r="XFD88"/>
    </row>
    <row r="89" spans="2:1023 16383:16384" s="2" customFormat="1" x14ac:dyDescent="0.2">
      <c r="B89" s="24" t="s">
        <v>103</v>
      </c>
      <c r="C89" s="37"/>
      <c r="D89" s="29">
        <v>1</v>
      </c>
      <c r="E89" s="37"/>
      <c r="F89" s="29"/>
      <c r="G89" s="37"/>
      <c r="H89" s="29"/>
      <c r="I89" s="37"/>
      <c r="J89" s="29"/>
      <c r="K89" s="37"/>
      <c r="L89" s="29"/>
      <c r="M89" s="37"/>
      <c r="N89" s="29"/>
      <c r="O89" s="42">
        <f t="shared" si="5"/>
        <v>1</v>
      </c>
      <c r="P89" s="2" t="s">
        <v>104</v>
      </c>
      <c r="AMI89"/>
      <c r="XFC89"/>
      <c r="XFD89"/>
    </row>
    <row r="90" spans="2:1023 16383:16384" s="2" customFormat="1" x14ac:dyDescent="0.2">
      <c r="B90" s="24" t="s">
        <v>105</v>
      </c>
      <c r="C90" s="37"/>
      <c r="D90" s="29">
        <v>1</v>
      </c>
      <c r="E90" s="37">
        <v>1</v>
      </c>
      <c r="F90" s="29"/>
      <c r="G90" s="37">
        <v>1</v>
      </c>
      <c r="H90" s="29"/>
      <c r="I90" s="37"/>
      <c r="J90" s="29"/>
      <c r="K90" s="37"/>
      <c r="L90" s="29"/>
      <c r="M90" s="37"/>
      <c r="N90" s="29"/>
      <c r="O90" s="42">
        <f t="shared" si="5"/>
        <v>3</v>
      </c>
      <c r="P90" s="2" t="s">
        <v>106</v>
      </c>
      <c r="AMI90"/>
      <c r="XFC90"/>
      <c r="XFD90"/>
    </row>
    <row r="91" spans="2:1023 16383:16384" s="2" customFormat="1" x14ac:dyDescent="0.2">
      <c r="B91" s="24" t="s">
        <v>107</v>
      </c>
      <c r="C91" s="37">
        <v>1</v>
      </c>
      <c r="D91" s="29">
        <v>1</v>
      </c>
      <c r="E91" s="37"/>
      <c r="F91" s="29">
        <v>1</v>
      </c>
      <c r="G91" s="37"/>
      <c r="H91" s="29"/>
      <c r="I91" s="37"/>
      <c r="J91" s="29"/>
      <c r="K91" s="37"/>
      <c r="L91" s="29"/>
      <c r="M91" s="37"/>
      <c r="N91" s="29"/>
      <c r="O91" s="42">
        <f t="shared" si="5"/>
        <v>3</v>
      </c>
      <c r="P91" s="2" t="s">
        <v>108</v>
      </c>
      <c r="AMI91"/>
      <c r="XFC91"/>
      <c r="XFD91"/>
    </row>
    <row r="92" spans="2:1023 16383:16384" s="2" customFormat="1" x14ac:dyDescent="0.2">
      <c r="B92" s="24" t="s">
        <v>109</v>
      </c>
      <c r="C92" s="37"/>
      <c r="D92" s="29"/>
      <c r="E92" s="37"/>
      <c r="F92" s="29"/>
      <c r="G92" s="37">
        <v>1</v>
      </c>
      <c r="H92" s="29"/>
      <c r="I92" s="37"/>
      <c r="J92" s="29"/>
      <c r="K92" s="37"/>
      <c r="L92" s="29"/>
      <c r="M92" s="37"/>
      <c r="N92" s="29"/>
      <c r="O92" s="42">
        <f t="shared" si="5"/>
        <v>1</v>
      </c>
      <c r="P92" s="2" t="s">
        <v>110</v>
      </c>
      <c r="AMI92"/>
      <c r="XFC92"/>
      <c r="XFD92"/>
    </row>
    <row r="93" spans="2:1023 16383:16384" s="2" customFormat="1" x14ac:dyDescent="0.2">
      <c r="B93" s="24" t="s">
        <v>111</v>
      </c>
      <c r="C93" s="37">
        <v>1</v>
      </c>
      <c r="D93" s="29">
        <v>1</v>
      </c>
      <c r="E93" s="37">
        <v>1</v>
      </c>
      <c r="F93" s="29"/>
      <c r="G93" s="37">
        <v>1</v>
      </c>
      <c r="H93" s="29"/>
      <c r="I93" s="37"/>
      <c r="J93" s="29"/>
      <c r="K93" s="37"/>
      <c r="L93" s="29"/>
      <c r="M93" s="37"/>
      <c r="N93" s="29"/>
      <c r="O93" s="42">
        <f t="shared" si="5"/>
        <v>4</v>
      </c>
      <c r="P93" s="2" t="s">
        <v>112</v>
      </c>
      <c r="AMI93"/>
      <c r="XFC93"/>
      <c r="XFD93"/>
    </row>
    <row r="94" spans="2:1023 16383:16384" s="2" customFormat="1" x14ac:dyDescent="0.2">
      <c r="B94" s="24" t="s">
        <v>113</v>
      </c>
      <c r="C94" s="37"/>
      <c r="D94" s="29">
        <v>1</v>
      </c>
      <c r="E94" s="37">
        <v>1</v>
      </c>
      <c r="F94" s="29"/>
      <c r="G94" s="37">
        <v>1</v>
      </c>
      <c r="H94" s="29"/>
      <c r="I94" s="37"/>
      <c r="J94" s="29"/>
      <c r="K94" s="37"/>
      <c r="L94" s="29"/>
      <c r="M94" s="37"/>
      <c r="N94" s="29"/>
      <c r="O94" s="42">
        <f t="shared" si="5"/>
        <v>3</v>
      </c>
      <c r="AMI94"/>
      <c r="XFC94"/>
      <c r="XFD94"/>
    </row>
    <row r="95" spans="2:1023 16383:16384" s="2" customFormat="1" x14ac:dyDescent="0.2">
      <c r="B95" s="24" t="s">
        <v>114</v>
      </c>
      <c r="C95" s="37">
        <v>1</v>
      </c>
      <c r="D95" s="29">
        <v>1</v>
      </c>
      <c r="E95" s="37">
        <v>1</v>
      </c>
      <c r="F95" s="29"/>
      <c r="G95" s="37">
        <v>1</v>
      </c>
      <c r="H95" s="29"/>
      <c r="I95" s="37"/>
      <c r="J95" s="29"/>
      <c r="K95" s="37"/>
      <c r="L95" s="29"/>
      <c r="M95" s="37"/>
      <c r="N95" s="29"/>
      <c r="O95" s="42">
        <f t="shared" si="5"/>
        <v>4</v>
      </c>
      <c r="P95" s="2" t="s">
        <v>115</v>
      </c>
      <c r="AMI95"/>
      <c r="XFC95"/>
      <c r="XFD95"/>
    </row>
    <row r="96" spans="2:1023 16383:16384" s="2" customFormat="1" x14ac:dyDescent="0.2">
      <c r="B96" s="24" t="s">
        <v>116</v>
      </c>
      <c r="C96" s="37"/>
      <c r="D96" s="29"/>
      <c r="E96" s="37"/>
      <c r="F96" s="29">
        <v>1</v>
      </c>
      <c r="G96" s="37"/>
      <c r="H96" s="29"/>
      <c r="I96" s="37"/>
      <c r="J96" s="29"/>
      <c r="K96" s="37"/>
      <c r="L96" s="29"/>
      <c r="M96" s="37"/>
      <c r="N96" s="29"/>
      <c r="O96" s="42">
        <f t="shared" si="5"/>
        <v>1</v>
      </c>
      <c r="P96" s="2" t="s">
        <v>117</v>
      </c>
      <c r="AMI96"/>
      <c r="XFC96"/>
      <c r="XFD96"/>
    </row>
    <row r="97" spans="2:1023 16383:16384" s="2" customFormat="1" x14ac:dyDescent="0.2">
      <c r="B97" s="24" t="s">
        <v>118</v>
      </c>
      <c r="C97" s="37"/>
      <c r="D97" s="29"/>
      <c r="E97" s="37"/>
      <c r="F97" s="29"/>
      <c r="G97" s="37">
        <v>1</v>
      </c>
      <c r="H97" s="29"/>
      <c r="I97" s="37"/>
      <c r="J97" s="29"/>
      <c r="K97" s="37"/>
      <c r="L97" s="29"/>
      <c r="M97" s="37"/>
      <c r="N97" s="29"/>
      <c r="O97" s="42">
        <f t="shared" si="5"/>
        <v>1</v>
      </c>
      <c r="P97" s="2" t="s">
        <v>119</v>
      </c>
      <c r="AMI97"/>
      <c r="XFC97"/>
      <c r="XFD97"/>
    </row>
    <row r="98" spans="2:1023 16383:16384" s="2" customFormat="1" x14ac:dyDescent="0.2">
      <c r="B98" s="24" t="s">
        <v>120</v>
      </c>
      <c r="C98" s="37"/>
      <c r="D98" s="29">
        <v>1</v>
      </c>
      <c r="E98" s="37"/>
      <c r="F98" s="29"/>
      <c r="G98" s="37">
        <v>1</v>
      </c>
      <c r="H98" s="29"/>
      <c r="I98" s="37"/>
      <c r="J98" s="29"/>
      <c r="K98" s="37"/>
      <c r="L98" s="29"/>
      <c r="M98" s="37"/>
      <c r="N98" s="29"/>
      <c r="O98" s="42">
        <f t="shared" si="5"/>
        <v>2</v>
      </c>
      <c r="P98" s="2" t="s">
        <v>121</v>
      </c>
      <c r="AMI98"/>
      <c r="XFC98"/>
      <c r="XFD98"/>
    </row>
    <row r="99" spans="2:1023 16383:16384" s="2" customFormat="1" x14ac:dyDescent="0.2">
      <c r="B99" s="24" t="s">
        <v>122</v>
      </c>
      <c r="C99" s="37"/>
      <c r="D99" s="29"/>
      <c r="E99" s="37">
        <v>1</v>
      </c>
      <c r="F99" s="29"/>
      <c r="G99" s="37">
        <v>1</v>
      </c>
      <c r="H99" s="29"/>
      <c r="I99" s="37"/>
      <c r="J99" s="29"/>
      <c r="K99" s="37"/>
      <c r="L99" s="29"/>
      <c r="M99" s="37"/>
      <c r="N99" s="29"/>
      <c r="O99" s="42">
        <f t="shared" si="5"/>
        <v>2</v>
      </c>
      <c r="P99" s="2" t="s">
        <v>123</v>
      </c>
      <c r="AMI99"/>
      <c r="XFC99"/>
      <c r="XFD99"/>
    </row>
    <row r="100" spans="2:1023 16383:16384" s="2" customFormat="1" x14ac:dyDescent="0.2">
      <c r="B100" s="24" t="s">
        <v>124</v>
      </c>
      <c r="C100" s="37"/>
      <c r="D100" s="29"/>
      <c r="E100" s="37"/>
      <c r="F100" s="29">
        <v>1</v>
      </c>
      <c r="G100" s="37"/>
      <c r="H100" s="29"/>
      <c r="I100" s="37"/>
      <c r="J100" s="29"/>
      <c r="K100" s="37"/>
      <c r="L100" s="29"/>
      <c r="M100" s="37"/>
      <c r="N100" s="29"/>
      <c r="O100" s="42">
        <f t="shared" si="5"/>
        <v>1</v>
      </c>
      <c r="AMI100"/>
      <c r="XFC100"/>
      <c r="XFD100"/>
    </row>
    <row r="101" spans="2:1023 16383:16384" s="2" customFormat="1" x14ac:dyDescent="0.2">
      <c r="B101" s="24" t="s">
        <v>125</v>
      </c>
      <c r="C101" s="37"/>
      <c r="D101" s="29">
        <v>1</v>
      </c>
      <c r="E101" s="37"/>
      <c r="F101" s="29"/>
      <c r="G101" s="37"/>
      <c r="H101" s="29"/>
      <c r="I101" s="37"/>
      <c r="J101" s="29"/>
      <c r="K101" s="37"/>
      <c r="L101" s="29"/>
      <c r="M101" s="37"/>
      <c r="N101" s="29"/>
      <c r="O101" s="42">
        <f t="shared" si="5"/>
        <v>1</v>
      </c>
      <c r="P101" s="2" t="s">
        <v>126</v>
      </c>
      <c r="AMI101"/>
      <c r="XFC101"/>
      <c r="XFD101"/>
    </row>
    <row r="102" spans="2:1023 16383:16384" s="2" customFormat="1" x14ac:dyDescent="0.2">
      <c r="B102" s="24" t="s">
        <v>127</v>
      </c>
      <c r="C102" s="37"/>
      <c r="D102" s="29"/>
      <c r="E102" s="37">
        <v>1</v>
      </c>
      <c r="F102" s="29"/>
      <c r="G102" s="37">
        <v>1</v>
      </c>
      <c r="H102" s="29"/>
      <c r="I102" s="37"/>
      <c r="J102" s="29"/>
      <c r="K102" s="37"/>
      <c r="L102" s="29"/>
      <c r="M102" s="37"/>
      <c r="N102" s="29"/>
      <c r="O102" s="42">
        <f t="shared" si="5"/>
        <v>2</v>
      </c>
      <c r="P102" s="2" t="s">
        <v>128</v>
      </c>
      <c r="AMI102"/>
      <c r="XFC102"/>
      <c r="XFD102"/>
    </row>
    <row r="103" spans="2:1023 16383:16384" s="2" customFormat="1" x14ac:dyDescent="0.2">
      <c r="B103" s="24" t="s">
        <v>129</v>
      </c>
      <c r="C103" s="37"/>
      <c r="D103" s="29">
        <v>1</v>
      </c>
      <c r="E103" s="37"/>
      <c r="F103" s="29"/>
      <c r="G103" s="37"/>
      <c r="H103" s="29"/>
      <c r="I103" s="37"/>
      <c r="J103" s="29"/>
      <c r="K103" s="37"/>
      <c r="L103" s="29"/>
      <c r="M103" s="37"/>
      <c r="N103" s="29"/>
      <c r="O103" s="42">
        <f t="shared" si="5"/>
        <v>1</v>
      </c>
      <c r="P103" s="2" t="s">
        <v>130</v>
      </c>
      <c r="AMI103"/>
      <c r="XFC103"/>
      <c r="XFD103"/>
    </row>
    <row r="104" spans="2:1023 16383:16384" s="2" customFormat="1" x14ac:dyDescent="0.2">
      <c r="B104" s="24" t="s">
        <v>131</v>
      </c>
      <c r="C104" s="37"/>
      <c r="D104" s="29"/>
      <c r="E104" s="37">
        <v>1</v>
      </c>
      <c r="F104" s="29"/>
      <c r="G104" s="37"/>
      <c r="H104" s="29"/>
      <c r="I104" s="37"/>
      <c r="J104" s="29"/>
      <c r="K104" s="37"/>
      <c r="L104" s="29"/>
      <c r="M104" s="37"/>
      <c r="N104" s="29"/>
      <c r="O104" s="42">
        <f t="shared" si="5"/>
        <v>1</v>
      </c>
      <c r="P104" s="2" t="s">
        <v>132</v>
      </c>
      <c r="AMI104"/>
      <c r="XFC104"/>
      <c r="XFD104"/>
    </row>
    <row r="105" spans="2:1023 16383:16384" s="2" customFormat="1" x14ac:dyDescent="0.2">
      <c r="B105" s="24" t="s">
        <v>133</v>
      </c>
      <c r="C105" s="37"/>
      <c r="D105" s="29">
        <v>1</v>
      </c>
      <c r="E105" s="37">
        <v>1</v>
      </c>
      <c r="F105" s="29"/>
      <c r="G105" s="37"/>
      <c r="H105" s="29"/>
      <c r="I105" s="37"/>
      <c r="J105" s="29"/>
      <c r="K105" s="37"/>
      <c r="L105" s="29"/>
      <c r="M105" s="37"/>
      <c r="N105" s="29"/>
      <c r="O105" s="42">
        <f t="shared" si="5"/>
        <v>2</v>
      </c>
      <c r="P105" s="2" t="s">
        <v>134</v>
      </c>
      <c r="AMI105"/>
      <c r="XFC105"/>
      <c r="XFD105"/>
    </row>
    <row r="106" spans="2:1023 16383:16384" s="2" customFormat="1" x14ac:dyDescent="0.2">
      <c r="B106" s="24" t="s">
        <v>135</v>
      </c>
      <c r="C106" s="37"/>
      <c r="D106" s="29"/>
      <c r="E106" s="37">
        <v>1</v>
      </c>
      <c r="F106" s="29"/>
      <c r="G106" s="37"/>
      <c r="H106" s="29"/>
      <c r="I106" s="37"/>
      <c r="J106" s="29"/>
      <c r="K106" s="37"/>
      <c r="L106" s="29"/>
      <c r="M106" s="37"/>
      <c r="N106" s="29"/>
      <c r="O106" s="42">
        <f t="shared" si="5"/>
        <v>1</v>
      </c>
      <c r="P106" s="2" t="s">
        <v>136</v>
      </c>
      <c r="AMI106"/>
      <c r="XFC106"/>
      <c r="XFD106"/>
    </row>
    <row r="107" spans="2:1023 16383:16384" s="2" customFormat="1" x14ac:dyDescent="0.2">
      <c r="B107" s="24" t="s">
        <v>137</v>
      </c>
      <c r="C107" s="37"/>
      <c r="D107" s="29"/>
      <c r="E107" s="37">
        <v>1</v>
      </c>
      <c r="F107" s="29"/>
      <c r="G107" s="37"/>
      <c r="H107" s="29"/>
      <c r="I107" s="37"/>
      <c r="J107" s="29"/>
      <c r="K107" s="37"/>
      <c r="L107" s="29"/>
      <c r="M107" s="37"/>
      <c r="N107" s="29"/>
      <c r="O107" s="42">
        <f t="shared" si="5"/>
        <v>1</v>
      </c>
      <c r="P107" s="2" t="s">
        <v>132</v>
      </c>
      <c r="AMI107"/>
      <c r="XFC107"/>
      <c r="XFD107"/>
    </row>
    <row r="108" spans="2:1023 16383:16384" s="2" customFormat="1" x14ac:dyDescent="0.2">
      <c r="B108" s="24"/>
      <c r="C108" s="37"/>
      <c r="D108" s="29"/>
      <c r="E108" s="37"/>
      <c r="F108" s="29"/>
      <c r="G108" s="37"/>
      <c r="H108" s="29"/>
      <c r="I108" s="37"/>
      <c r="J108" s="29"/>
      <c r="K108" s="37"/>
      <c r="L108" s="29"/>
      <c r="M108" s="37"/>
      <c r="N108" s="29"/>
      <c r="O108" s="42">
        <f t="shared" si="5"/>
        <v>0</v>
      </c>
      <c r="AMI108"/>
      <c r="XFC108"/>
      <c r="XFD108"/>
    </row>
    <row r="109" spans="2:1023 16383:16384" s="2" customFormat="1" x14ac:dyDescent="0.2">
      <c r="B109" s="24"/>
      <c r="C109" s="37"/>
      <c r="D109" s="29"/>
      <c r="E109" s="37"/>
      <c r="F109" s="29"/>
      <c r="G109" s="37"/>
      <c r="H109" s="29"/>
      <c r="I109" s="37"/>
      <c r="J109" s="29"/>
      <c r="K109" s="37"/>
      <c r="L109" s="29"/>
      <c r="M109" s="37"/>
      <c r="N109" s="29"/>
      <c r="O109" s="42">
        <f t="shared" si="5"/>
        <v>0</v>
      </c>
      <c r="AMI109"/>
      <c r="XFC109"/>
      <c r="XFD109"/>
    </row>
    <row r="110" spans="2:1023 16383:16384" s="2" customFormat="1" ht="11.25" customHeight="1" x14ac:dyDescent="0.2">
      <c r="B110" s="41" t="s">
        <v>138</v>
      </c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 t="s">
        <v>139</v>
      </c>
      <c r="AMI110"/>
      <c r="XFC110"/>
      <c r="XFD110"/>
    </row>
    <row r="111" spans="2:1023 16383:16384" s="2" customFormat="1" ht="15.75" x14ac:dyDescent="0.25">
      <c r="B111" s="20" t="s">
        <v>140</v>
      </c>
      <c r="C111" s="43">
        <f>SUM(C72:C109)</f>
        <v>65</v>
      </c>
      <c r="D111" s="43">
        <f>SUM(D72:D109)</f>
        <v>83</v>
      </c>
      <c r="E111" s="43">
        <f>SUM(E72:E109)</f>
        <v>82</v>
      </c>
      <c r="F111" s="43">
        <f>SUM(F72:F109)</f>
        <v>57</v>
      </c>
      <c r="G111" s="43">
        <f>SUM(G72:G109)</f>
        <v>80</v>
      </c>
      <c r="H111" s="43">
        <f t="shared" ref="H111:N111" si="6">SUM(H72:H110)</f>
        <v>60</v>
      </c>
      <c r="I111" s="43">
        <f t="shared" si="6"/>
        <v>60</v>
      </c>
      <c r="J111" s="43">
        <f t="shared" si="6"/>
        <v>60</v>
      </c>
      <c r="K111" s="43">
        <f t="shared" si="6"/>
        <v>60</v>
      </c>
      <c r="L111" s="43">
        <f t="shared" si="6"/>
        <v>60</v>
      </c>
      <c r="M111" s="43">
        <f t="shared" si="6"/>
        <v>60</v>
      </c>
      <c r="N111" s="43">
        <f t="shared" si="6"/>
        <v>60</v>
      </c>
      <c r="O111" s="36"/>
      <c r="AMI111"/>
      <c r="XFC111"/>
      <c r="XFD111"/>
    </row>
    <row r="112" spans="2:1023 16383:16384" s="2" customFormat="1" x14ac:dyDescent="0.2">
      <c r="B112" s="32" t="s">
        <v>141</v>
      </c>
      <c r="C112" s="44" t="str">
        <f t="shared" ref="C112:N112" si="7">C2</f>
        <v xml:space="preserve">nr1  </v>
      </c>
      <c r="D112" s="45" t="str">
        <f t="shared" si="7"/>
        <v xml:space="preserve">nr2  </v>
      </c>
      <c r="E112" s="44" t="str">
        <f t="shared" si="7"/>
        <v xml:space="preserve">nr3  </v>
      </c>
      <c r="F112" s="45" t="str">
        <f t="shared" si="7"/>
        <v xml:space="preserve">nr4  </v>
      </c>
      <c r="G112" s="44" t="str">
        <f t="shared" si="7"/>
        <v xml:space="preserve">nr5  </v>
      </c>
      <c r="H112" s="45" t="str">
        <f t="shared" si="7"/>
        <v>nr6</v>
      </c>
      <c r="I112" s="44" t="str">
        <f t="shared" si="7"/>
        <v>nr7</v>
      </c>
      <c r="J112" s="45" t="str">
        <f t="shared" si="7"/>
        <v>nr8</v>
      </c>
      <c r="K112" s="44" t="str">
        <f t="shared" si="7"/>
        <v>nr9</v>
      </c>
      <c r="L112" s="45" t="str">
        <f t="shared" si="7"/>
        <v>nr10</v>
      </c>
      <c r="M112" s="44" t="str">
        <f t="shared" si="7"/>
        <v>nr11</v>
      </c>
      <c r="N112" s="45" t="str">
        <f t="shared" si="7"/>
        <v>nr12</v>
      </c>
      <c r="O112" s="46"/>
      <c r="AMI112"/>
      <c r="XFC112"/>
      <c r="XFD112"/>
    </row>
    <row r="113" spans="2:1023 16383:16384" s="2" customFormat="1" x14ac:dyDescent="0.2">
      <c r="B113" s="47" t="s">
        <v>142</v>
      </c>
      <c r="C113" s="48" t="str">
        <f>RANK(C111,C111:G111)&amp;"."</f>
        <v>4.</v>
      </c>
      <c r="D113" s="48" t="str">
        <f>RANK(D111,C111:G111)&amp;"."</f>
        <v>1.</v>
      </c>
      <c r="E113" s="48" t="str">
        <f>RANK(E111,C111:G111)&amp;"."</f>
        <v>2.</v>
      </c>
      <c r="F113" s="48" t="str">
        <f>RANK(F111,C111:G111)&amp;"."</f>
        <v>5.</v>
      </c>
      <c r="G113" s="48" t="str">
        <f>RANK(G111,C111:G111)&amp;"."</f>
        <v>3.</v>
      </c>
      <c r="H113" s="49" t="str">
        <f>RANK(H111,C111:N111)&amp;"."</f>
        <v>5.</v>
      </c>
      <c r="I113" s="48" t="str">
        <f>RANK(I111,C111:N111)&amp;"."</f>
        <v>5.</v>
      </c>
      <c r="J113" s="49" t="str">
        <f>RANK(J111,C111:N111)&amp;"."</f>
        <v>5.</v>
      </c>
      <c r="K113" s="48" t="str">
        <f>RANK(K111,C111:N111)&amp;"."</f>
        <v>5.</v>
      </c>
      <c r="L113" s="49" t="str">
        <f>RANK(L111,C111:N111)&amp;"."</f>
        <v>5.</v>
      </c>
      <c r="M113" s="48" t="str">
        <f>RANK(M111,C111:N111)&amp;"."</f>
        <v>5.</v>
      </c>
      <c r="N113" s="49" t="str">
        <f>RANK(N111,C111:N111)&amp;"."</f>
        <v>5.</v>
      </c>
      <c r="O113" s="50"/>
      <c r="AMI113"/>
      <c r="XFC113"/>
      <c r="XFD113"/>
    </row>
    <row r="115" spans="2:1023 16383:16384" ht="12.75" customHeight="1" x14ac:dyDescent="0.2">
      <c r="B115" s="1" t="s">
        <v>143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Q115" s="2">
        <f>107-13</f>
        <v>94</v>
      </c>
    </row>
    <row r="116" spans="2:1023 16383:16384" x14ac:dyDescent="0.2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2:1023 16383:16384" x14ac:dyDescent="0.2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</sheetData>
  <mergeCells count="1">
    <mergeCell ref="B115:O117"/>
  </mergeCells>
  <conditionalFormatting sqref="O73:O109">
    <cfRule type="cellIs" dxfId="1" priority="2" operator="equal">
      <formula>1</formula>
    </cfRule>
  </conditionalFormatting>
  <conditionalFormatting sqref="C3:N3">
    <cfRule type="cellIs" dxfId="0" priority="4" operator="greaterThanOrEqual">
      <formula>$Q$3</formula>
    </cfRule>
  </conditionalFormatting>
  <pageMargins left="0.75" right="0.75" top="1" bottom="1" header="0.511811023622047" footer="0.49236111111111103"/>
  <pageSetup paperSize="9" scale="79" fitToHeight="4" orientation="portrait" horizontalDpi="300" verticalDpi="300" r:id="rId1"/>
  <headerFooter>
    <oddFooter>&amp;C&amp;P/&amp;N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125</TotalTime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2026</vt:lpstr>
      <vt:lpstr>'2026'!Tulostusalue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Tuomo</dc:creator>
  <dc:description/>
  <cp:lastModifiedBy>Esa Hohtola</cp:lastModifiedBy>
  <cp:revision>19</cp:revision>
  <cp:lastPrinted>2026-09-27T18:08:43Z</cp:lastPrinted>
  <dcterms:created xsi:type="dcterms:W3CDTF">2011-10-01T03:07:12Z</dcterms:created>
  <dcterms:modified xsi:type="dcterms:W3CDTF">2026-09-27T18:09:52Z</dcterms:modified>
  <dc:language>fi-FI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