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09\"/>
    </mc:Choice>
  </mc:AlternateContent>
  <xr:revisionPtr revIDLastSave="0" documentId="8_{38F0235A-CBE2-431E-91A6-99AD05E1F721}" xr6:coauthVersionLast="36" xr6:coauthVersionMax="36" xr10:uidLastSave="{00000000-0000-0000-0000-000000000000}"/>
  <bookViews>
    <workbookView xWindow="120" yWindow="45" windowWidth="15180" windowHeight="8580"/>
  </bookViews>
  <sheets>
    <sheet name="Purkulista" sheetId="3" r:id="rId1"/>
  </sheets>
  <calcPr calcId="162913"/>
</workbook>
</file>

<file path=xl/calcChain.xml><?xml version="1.0" encoding="utf-8"?>
<calcChain xmlns="http://schemas.openxmlformats.org/spreadsheetml/2006/main">
  <c r="K20" i="3" l="1"/>
  <c r="A21" i="3"/>
  <c r="K21" i="3"/>
  <c r="A22" i="3"/>
  <c r="K22" i="3"/>
  <c r="A23" i="3"/>
  <c r="K23" i="3"/>
  <c r="A24" i="3"/>
  <c r="A25" i="3" s="1"/>
  <c r="K24" i="3"/>
  <c r="K25" i="3"/>
  <c r="A26" i="3"/>
  <c r="A27" i="3" s="1"/>
  <c r="K26" i="3"/>
  <c r="K27" i="3"/>
  <c r="A28" i="3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D50" i="3"/>
  <c r="E50" i="3"/>
  <c r="F50" i="3"/>
  <c r="G50" i="3"/>
  <c r="H50" i="3"/>
  <c r="I50" i="3"/>
  <c r="J50" i="3"/>
  <c r="L50" i="3"/>
  <c r="D51" i="3"/>
  <c r="E51" i="3"/>
  <c r="F51" i="3"/>
  <c r="G51" i="3"/>
  <c r="H51" i="3"/>
  <c r="I51" i="3"/>
  <c r="J51" i="3"/>
  <c r="K54" i="3"/>
  <c r="K55" i="3"/>
  <c r="K56" i="3"/>
  <c r="D58" i="3"/>
  <c r="D89" i="3" s="1"/>
  <c r="D97" i="3" s="1"/>
  <c r="E58" i="3"/>
  <c r="F58" i="3"/>
  <c r="G58" i="3"/>
  <c r="H58" i="3"/>
  <c r="H89" i="3" s="1"/>
  <c r="H97" i="3" s="1"/>
  <c r="I58" i="3"/>
  <c r="J58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E89" i="3"/>
  <c r="F89" i="3"/>
  <c r="G89" i="3"/>
  <c r="G97" i="3" s="1"/>
  <c r="I89" i="3"/>
  <c r="J89" i="3"/>
  <c r="K91" i="3"/>
  <c r="K92" i="3"/>
  <c r="K93" i="3"/>
  <c r="K94" i="3"/>
  <c r="K95" i="3"/>
  <c r="E97" i="3"/>
  <c r="F97" i="3"/>
  <c r="I97" i="3"/>
  <c r="J97" i="3"/>
  <c r="K97" i="3"/>
  <c r="K98" i="3"/>
  <c r="K99" i="3"/>
  <c r="D101" i="3"/>
</calcChain>
</file>

<file path=xl/sharedStrings.xml><?xml version="1.0" encoding="utf-8"?>
<sst xmlns="http://schemas.openxmlformats.org/spreadsheetml/2006/main" count="241" uniqueCount="116">
  <si>
    <t>cyg cyg</t>
  </si>
  <si>
    <t>ana pla</t>
  </si>
  <si>
    <t>mel fus</t>
  </si>
  <si>
    <t>buc cla</t>
  </si>
  <si>
    <t>mer mer</t>
  </si>
  <si>
    <t>tet rix</t>
  </si>
  <si>
    <t>lar can</t>
  </si>
  <si>
    <t>lar arg</t>
  </si>
  <si>
    <t>den maj</t>
  </si>
  <si>
    <t>tur pil</t>
  </si>
  <si>
    <t>reg reg</t>
  </si>
  <si>
    <t>par mon</t>
  </si>
  <si>
    <t>par maj</t>
  </si>
  <si>
    <t>par cae</t>
  </si>
  <si>
    <t>gar gla</t>
  </si>
  <si>
    <t>pic pic</t>
  </si>
  <si>
    <t>cor mon</t>
  </si>
  <si>
    <t>cor nix</t>
  </si>
  <si>
    <t>cor rax</t>
  </si>
  <si>
    <t>pas dom</t>
  </si>
  <si>
    <t>car chl</t>
  </si>
  <si>
    <t>pyr pyr</t>
  </si>
  <si>
    <t>emb cit</t>
  </si>
  <si>
    <t>sp/vel-lajit</t>
  </si>
  <si>
    <t>Huutolajit</t>
  </si>
  <si>
    <t xml:space="preserve"> Raahen Alueen Lintuharrastajat Surnia ry.</t>
  </si>
  <si>
    <t xml:space="preserve"> </t>
  </si>
  <si>
    <t xml:space="preserve">  JOUKKUEEN  NUMERO   &gt;&gt;&gt;</t>
  </si>
  <si>
    <t>LAJI</t>
  </si>
  <si>
    <t>Laulujoutsen</t>
  </si>
  <si>
    <t>Sinisorsa</t>
  </si>
  <si>
    <t>Pilkkasiipi</t>
  </si>
  <si>
    <t>Telkkä</t>
  </si>
  <si>
    <t>Isokoskelo</t>
  </si>
  <si>
    <t>Teeri</t>
  </si>
  <si>
    <t>Kalalokki</t>
  </si>
  <si>
    <t>Harmaalokki</t>
  </si>
  <si>
    <t>Käpytikka</t>
  </si>
  <si>
    <t>Räkättirastas</t>
  </si>
  <si>
    <t>Hippiäinen</t>
  </si>
  <si>
    <t>Hömötiainen</t>
  </si>
  <si>
    <t>Sinitiainen</t>
  </si>
  <si>
    <t>Talitiainen</t>
  </si>
  <si>
    <t>Närhi</t>
  </si>
  <si>
    <t>Harakka</t>
  </si>
  <si>
    <t>Naakka</t>
  </si>
  <si>
    <t>Varis</t>
  </si>
  <si>
    <t>Korppi</t>
  </si>
  <si>
    <t>Varpunen</t>
  </si>
  <si>
    <t>Viherpeippo</t>
  </si>
  <si>
    <t>Urpiainen</t>
  </si>
  <si>
    <t>Punatulkku</t>
  </si>
  <si>
    <t>Keltasirkku</t>
  </si>
  <si>
    <t xml:space="preserve">  SALDO   &gt;&gt;&gt;</t>
  </si>
  <si>
    <t>lajeja</t>
  </si>
  <si>
    <t>ässiä</t>
  </si>
  <si>
    <t>lajeja yhteensä sp/vel-lajit mukaanlukien</t>
  </si>
  <si>
    <t>Puukiipijä</t>
  </si>
  <si>
    <t>cer fam</t>
  </si>
  <si>
    <t>car mea</t>
  </si>
  <si>
    <t>Mustalintu</t>
  </si>
  <si>
    <t>mel nig</t>
  </si>
  <si>
    <t>Tilhi</t>
  </si>
  <si>
    <t>Pikkuvarpunen</t>
  </si>
  <si>
    <t>bom gar</t>
  </si>
  <si>
    <t>pas mon</t>
  </si>
  <si>
    <t>Kesykyyhky</t>
  </si>
  <si>
    <t>col liv</t>
  </si>
  <si>
    <t>Kyhmyjoutsen</t>
  </si>
  <si>
    <t>cyg olo</t>
  </si>
  <si>
    <t>SYYSPINNARALLIN PURKULISTA   PERUSLAJIT  2009</t>
  </si>
  <si>
    <t>Surnian XXII-syyspinnaralli 7.11.2009 Purkulista</t>
  </si>
  <si>
    <t>x</t>
  </si>
  <si>
    <t>koskelolaji</t>
  </si>
  <si>
    <t>suuri kirvinen</t>
  </si>
  <si>
    <t>iso/pikkukäpylintu</t>
  </si>
  <si>
    <t>taviokuurna</t>
  </si>
  <si>
    <t>merikotka</t>
  </si>
  <si>
    <t>varpushaukka</t>
  </si>
  <si>
    <t>alli</t>
  </si>
  <si>
    <t>tukkasotka</t>
  </si>
  <si>
    <t>kuusitiainen</t>
  </si>
  <si>
    <t>merilokki</t>
  </si>
  <si>
    <t>töyhtötiainen</t>
  </si>
  <si>
    <t>palokärki</t>
  </si>
  <si>
    <t>mustarastas</t>
  </si>
  <si>
    <t>fasaani</t>
  </si>
  <si>
    <t>tikli</t>
  </si>
  <si>
    <t>pulmunen</t>
  </si>
  <si>
    <t>lapasotka</t>
  </si>
  <si>
    <t>pyy</t>
  </si>
  <si>
    <t>tundraurpiainen</t>
  </si>
  <si>
    <t>kanahaukka</t>
  </si>
  <si>
    <t>varpuspöllö</t>
  </si>
  <si>
    <t>uivelo</t>
  </si>
  <si>
    <t>nokikana</t>
  </si>
  <si>
    <t>peippo</t>
  </si>
  <si>
    <t>pohjantikka</t>
  </si>
  <si>
    <t>valkoselkätikka</t>
  </si>
  <si>
    <t>mustapääkerttu</t>
  </si>
  <si>
    <t>pähkinähakki</t>
  </si>
  <si>
    <t>punakylkirastas</t>
  </si>
  <si>
    <t>kiuru</t>
  </si>
  <si>
    <t>isokäpylintu</t>
  </si>
  <si>
    <t>pajusirkku</t>
  </si>
  <si>
    <t>laulurastas</t>
  </si>
  <si>
    <t>tukkakoskelo</t>
  </si>
  <si>
    <t>tavi</t>
  </si>
  <si>
    <t>vuorihemppo</t>
  </si>
  <si>
    <t>SIJOITUS</t>
  </si>
  <si>
    <t>1.</t>
  </si>
  <si>
    <t>2.</t>
  </si>
  <si>
    <t>3.</t>
  </si>
  <si>
    <t>6.</t>
  </si>
  <si>
    <t>5.</t>
  </si>
  <si>
    <t xml:space="preserve">  LOPPUSALDO  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</si>
</sst>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9"/>
      <name val="Helvetica"/>
    </font>
    <font>
      <sz val="8"/>
      <color indexed="9"/>
      <name val="Helvetica"/>
    </font>
    <font>
      <sz val="10"/>
      <color indexed="9"/>
      <name val="Helvetica"/>
    </font>
    <font>
      <b/>
      <sz val="12"/>
      <color indexed="9"/>
      <name val="Helvetica"/>
    </font>
    <font>
      <sz val="14"/>
      <color indexed="9"/>
      <name val="Helvetica"/>
    </font>
    <font>
      <b/>
      <sz val="8"/>
      <color indexed="8"/>
      <name val="Helvetica"/>
    </font>
    <font>
      <sz val="8"/>
      <color indexed="8"/>
      <name val="Helvetica"/>
    </font>
    <font>
      <b/>
      <sz val="10"/>
      <color indexed="8"/>
      <name val="Helvetica"/>
    </font>
    <font>
      <b/>
      <sz val="8"/>
      <color indexed="8"/>
      <name val="MS Sans Serif"/>
    </font>
    <font>
      <b/>
      <sz val="10"/>
      <color indexed="8"/>
      <name val="MS Sans Serif"/>
    </font>
    <font>
      <sz val="6"/>
      <name val="MS Sans Serif"/>
    </font>
    <font>
      <sz val="10"/>
      <color indexed="8"/>
      <name val="MS Sans Serif"/>
    </font>
    <font>
      <b/>
      <sz val="8"/>
      <name val="MS Sans Serif"/>
    </font>
    <font>
      <b/>
      <sz val="12"/>
      <color indexed="8"/>
      <name val="MS Sans Serif"/>
    </font>
    <font>
      <sz val="12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0" xfId="0" applyFill="1"/>
    <xf numFmtId="0" fontId="4" fillId="3" borderId="1" xfId="0" applyFont="1" applyFill="1" applyBorder="1"/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/>
    <xf numFmtId="0" fontId="7" fillId="3" borderId="3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9" fillId="3" borderId="3" xfId="0" applyFont="1" applyFill="1" applyBorder="1"/>
    <xf numFmtId="0" fontId="10" fillId="3" borderId="0" xfId="0" applyFont="1" applyFill="1" applyBorder="1" applyAlignment="1">
      <alignment horizontal="left"/>
    </xf>
    <xf numFmtId="0" fontId="0" fillId="3" borderId="4" xfId="0" applyFill="1" applyBorder="1"/>
    <xf numFmtId="0" fontId="9" fillId="3" borderId="5" xfId="0" applyFont="1" applyFill="1" applyBorder="1"/>
    <xf numFmtId="0" fontId="10" fillId="3" borderId="6" xfId="0" applyFont="1" applyFill="1" applyBorder="1" applyAlignment="1">
      <alignment horizontal="left"/>
    </xf>
    <xf numFmtId="0" fontId="11" fillId="0" borderId="2" xfId="0" applyFont="1" applyBorder="1" applyAlignment="1"/>
    <xf numFmtId="0" fontId="0" fillId="0" borderId="2" xfId="0" applyBorder="1" applyAlignment="1">
      <alignment horizontal="left" vertical="justify"/>
    </xf>
    <xf numFmtId="0" fontId="0" fillId="0" borderId="2" xfId="0" applyBorder="1"/>
    <xf numFmtId="0" fontId="0" fillId="4" borderId="2" xfId="0" applyFill="1" applyBorder="1"/>
    <xf numFmtId="0" fontId="12" fillId="0" borderId="0" xfId="0" applyFont="1" applyFill="1" applyBorder="1" applyAlignment="1">
      <alignment horizontal="centerContinuous"/>
    </xf>
    <xf numFmtId="0" fontId="13" fillId="0" borderId="7" xfId="0" applyFont="1" applyFill="1" applyBorder="1" applyAlignment="1">
      <alignment horizontal="centerContinuous"/>
    </xf>
    <xf numFmtId="0" fontId="13" fillId="0" borderId="8" xfId="0" applyFont="1" applyFill="1" applyBorder="1" applyAlignment="1">
      <alignment horizontal="center"/>
    </xf>
    <xf numFmtId="0" fontId="14" fillId="0" borderId="9" xfId="0" applyFont="1" applyFill="1" applyBorder="1"/>
    <xf numFmtId="0" fontId="15" fillId="0" borderId="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0" fillId="0" borderId="9" xfId="0" applyBorder="1"/>
    <xf numFmtId="0" fontId="0" fillId="0" borderId="0" xfId="0" applyAlignment="1">
      <alignment horizontal="center"/>
    </xf>
    <xf numFmtId="0" fontId="1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5" fillId="2" borderId="9" xfId="0" applyFont="1" applyFill="1" applyBorder="1" applyAlignment="1" applyProtection="1">
      <alignment horizontal="center"/>
      <protection hidden="1"/>
    </xf>
    <xf numFmtId="0" fontId="13" fillId="2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4" fillId="0" borderId="0" xfId="0" applyFont="1" applyFill="1" applyBorder="1"/>
    <xf numFmtId="0" fontId="3" fillId="0" borderId="0" xfId="0" applyFont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left"/>
    </xf>
    <xf numFmtId="0" fontId="16" fillId="7" borderId="9" xfId="0" applyFont="1" applyFill="1" applyBorder="1"/>
    <xf numFmtId="0" fontId="14" fillId="0" borderId="12" xfId="0" applyFont="1" applyFill="1" applyBorder="1"/>
    <xf numFmtId="0" fontId="0" fillId="0" borderId="13" xfId="0" applyBorder="1"/>
    <xf numFmtId="0" fontId="0" fillId="5" borderId="0" xfId="0" applyFill="1"/>
    <xf numFmtId="0" fontId="0" fillId="0" borderId="9" xfId="0" applyFill="1" applyBorder="1"/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20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17" fillId="2" borderId="0" xfId="0" applyFont="1" applyFill="1" applyBorder="1" applyAlignment="1">
      <alignment horizontal="left"/>
    </xf>
    <xf numFmtId="0" fontId="18" fillId="2" borderId="0" xfId="0" applyFont="1" applyFill="1"/>
    <xf numFmtId="0" fontId="0" fillId="5" borderId="0" xfId="0" applyFill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142875</xdr:rowOff>
    </xdr:from>
    <xdr:to>
      <xdr:col>10</xdr:col>
      <xdr:colOff>19050</xdr:colOff>
      <xdr:row>12</xdr:row>
      <xdr:rowOff>66675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25070B0D-F1F1-4A12-8C75-020AF87E5B36}"/>
            </a:ext>
          </a:extLst>
        </xdr:cNvPr>
        <xdr:cNvSpPr txBox="1">
          <a:spLocks noChangeArrowheads="1"/>
        </xdr:cNvSpPr>
      </xdr:nvSpPr>
      <xdr:spPr bwMode="auto">
        <a:xfrm>
          <a:off x="95250" y="371475"/>
          <a:ext cx="4762500" cy="2438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Joukkueet:</a:t>
          </a: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Alan miehet?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Jukka Hauru, Seppo Sirviö, Tapani Karvonen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Amatöörit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Juhani Karvonen, Jarno Rasmus, Sami Kalliokoski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Rydberg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Mikael Rytkönen, Niklas Åberg ja Jukka Österberg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Ääniharavat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Jouni Majuri, Risto Nevasaari, Jaakko Koistinen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 Surnian nuoret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Heikki Tuohimaa, Tuomas Väyrynen, Kari Varpenius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 Pihalla kuin lumiukot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Erkki Sarviaho, Ville Suorsa, Pekka Järvelä, Tapani Tapio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 Ähh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Petri Lampila, Markus Keskitalo, Tuomo Jaakkonen 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45"/>
  <sheetViews>
    <sheetView tabSelected="1" workbookViewId="0"/>
  </sheetViews>
  <sheetFormatPr defaultRowHeight="12.75" x14ac:dyDescent="0.2"/>
  <cols>
    <col min="1" max="1" width="3.42578125" customWidth="1"/>
    <col min="2" max="2" width="25.7109375" customWidth="1"/>
    <col min="3" max="3" width="8.42578125" customWidth="1"/>
    <col min="4" max="10" width="5" customWidth="1"/>
    <col min="11" max="11" width="6.5703125" customWidth="1"/>
  </cols>
  <sheetData>
    <row r="1" spans="1:248" ht="18" x14ac:dyDescent="0.2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ht="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ht="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ht="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ht="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ht="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ht="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ht="13.5" thickBot="1" x14ac:dyDescent="0.25"/>
    <row r="15" spans="1:248" x14ac:dyDescent="0.2">
      <c r="A15" s="4" t="s">
        <v>25</v>
      </c>
      <c r="B15" s="5"/>
      <c r="C15" s="5"/>
      <c r="D15" s="6"/>
      <c r="E15" s="6"/>
      <c r="F15" s="6"/>
      <c r="G15" s="6"/>
      <c r="H15" s="6"/>
      <c r="I15" s="6"/>
      <c r="J15" s="6"/>
    </row>
    <row r="16" spans="1:248" ht="18" x14ac:dyDescent="0.25">
      <c r="A16" s="7" t="s">
        <v>26</v>
      </c>
      <c r="B16" s="8" t="s">
        <v>70</v>
      </c>
      <c r="C16" s="8"/>
      <c r="D16" s="9"/>
      <c r="E16" s="9"/>
      <c r="F16" s="9"/>
      <c r="G16" s="9"/>
      <c r="H16" s="9"/>
      <c r="I16" s="9"/>
      <c r="J16" s="9"/>
    </row>
    <row r="17" spans="1:11" ht="13.5" thickBo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</row>
    <row r="18" spans="1:11" ht="13.5" thickBot="1" x14ac:dyDescent="0.25">
      <c r="A18" s="13"/>
      <c r="B18" s="14"/>
      <c r="C18" s="11"/>
      <c r="D18" s="15" t="s">
        <v>27</v>
      </c>
      <c r="E18" s="16"/>
      <c r="F18" s="16"/>
      <c r="G18" s="16"/>
      <c r="H18" s="16"/>
      <c r="I18" s="17"/>
      <c r="J18" s="18"/>
    </row>
    <row r="19" spans="1:11" x14ac:dyDescent="0.2">
      <c r="A19" s="19"/>
      <c r="B19" s="24" t="s">
        <v>28</v>
      </c>
      <c r="C19" s="20"/>
      <c r="D19" s="32">
        <v>1</v>
      </c>
      <c r="E19" s="21">
        <v>2</v>
      </c>
      <c r="F19" s="34">
        <v>3</v>
      </c>
      <c r="G19" s="21">
        <v>4</v>
      </c>
      <c r="H19" s="34">
        <v>5</v>
      </c>
      <c r="I19" s="21">
        <v>6</v>
      </c>
      <c r="J19" s="34">
        <v>7</v>
      </c>
    </row>
    <row r="20" spans="1:11" x14ac:dyDescent="0.2">
      <c r="A20" s="43">
        <v>1</v>
      </c>
      <c r="B20" s="41" t="s">
        <v>68</v>
      </c>
      <c r="C20" s="25" t="s">
        <v>69</v>
      </c>
      <c r="D20" s="33"/>
      <c r="E20" s="23"/>
      <c r="F20" s="33"/>
      <c r="G20" s="23"/>
      <c r="H20" s="33"/>
      <c r="I20" s="23"/>
      <c r="J20" s="33"/>
      <c r="K20" s="26" t="str">
        <f t="shared" ref="K20:K48" si="0">IF(COUNTIF(D20:J20,"x")&gt;0,COUNTIF(D20:J20,"x"),"")</f>
        <v/>
      </c>
    </row>
    <row r="21" spans="1:11" x14ac:dyDescent="0.2">
      <c r="A21" s="43">
        <f t="shared" ref="A21:A49" si="1">A20+1</f>
        <v>2</v>
      </c>
      <c r="B21" s="41" t="s">
        <v>29</v>
      </c>
      <c r="C21" s="25" t="s">
        <v>0</v>
      </c>
      <c r="D21" s="33"/>
      <c r="E21" s="23"/>
      <c r="F21" s="33"/>
      <c r="G21" s="23"/>
      <c r="H21" s="33"/>
      <c r="I21" s="23"/>
      <c r="J21" s="33"/>
      <c r="K21" s="26" t="str">
        <f t="shared" si="0"/>
        <v/>
      </c>
    </row>
    <row r="22" spans="1:11" x14ac:dyDescent="0.2">
      <c r="A22" s="43">
        <f t="shared" si="1"/>
        <v>3</v>
      </c>
      <c r="B22" s="41" t="s">
        <v>30</v>
      </c>
      <c r="C22" s="25" t="s">
        <v>1</v>
      </c>
      <c r="D22" s="33"/>
      <c r="E22" s="23"/>
      <c r="F22" s="33" t="s">
        <v>72</v>
      </c>
      <c r="G22" s="23"/>
      <c r="H22" s="33"/>
      <c r="I22" s="23"/>
      <c r="J22" s="33"/>
      <c r="K22" s="26">
        <f t="shared" si="0"/>
        <v>1</v>
      </c>
    </row>
    <row r="23" spans="1:11" x14ac:dyDescent="0.2">
      <c r="A23" s="43">
        <f t="shared" si="1"/>
        <v>4</v>
      </c>
      <c r="B23" s="41" t="s">
        <v>60</v>
      </c>
      <c r="C23" s="46" t="s">
        <v>61</v>
      </c>
      <c r="D23" s="33"/>
      <c r="E23" s="23"/>
      <c r="F23" s="33"/>
      <c r="G23" s="23"/>
      <c r="H23" s="35"/>
      <c r="I23" s="23"/>
      <c r="J23" s="33"/>
      <c r="K23" s="26" t="str">
        <f t="shared" si="0"/>
        <v/>
      </c>
    </row>
    <row r="24" spans="1:11" x14ac:dyDescent="0.2">
      <c r="A24" s="43">
        <f t="shared" si="1"/>
        <v>5</v>
      </c>
      <c r="B24" s="41" t="s">
        <v>31</v>
      </c>
      <c r="C24" t="s">
        <v>2</v>
      </c>
      <c r="D24" s="33"/>
      <c r="E24" s="23"/>
      <c r="F24" s="33" t="s">
        <v>72</v>
      </c>
      <c r="G24" s="23"/>
      <c r="H24" s="33"/>
      <c r="I24" s="23"/>
      <c r="J24" s="33"/>
      <c r="K24" s="26">
        <f t="shared" si="0"/>
        <v>1</v>
      </c>
    </row>
    <row r="25" spans="1:11" x14ac:dyDescent="0.2">
      <c r="A25" s="43">
        <f t="shared" si="1"/>
        <v>6</v>
      </c>
      <c r="B25" s="41" t="s">
        <v>32</v>
      </c>
      <c r="C25" s="25" t="s">
        <v>3</v>
      </c>
      <c r="D25" s="33"/>
      <c r="E25" s="23"/>
      <c r="F25" s="33"/>
      <c r="G25" s="23"/>
      <c r="H25" s="33"/>
      <c r="I25" s="23"/>
      <c r="J25" s="33"/>
      <c r="K25" s="26" t="str">
        <f t="shared" si="0"/>
        <v/>
      </c>
    </row>
    <row r="26" spans="1:11" x14ac:dyDescent="0.2">
      <c r="A26" s="43">
        <f t="shared" si="1"/>
        <v>7</v>
      </c>
      <c r="B26" s="41" t="s">
        <v>33</v>
      </c>
      <c r="C26" s="25" t="s">
        <v>4</v>
      </c>
      <c r="D26" s="33" t="s">
        <v>72</v>
      </c>
      <c r="E26" s="23"/>
      <c r="F26" s="33" t="s">
        <v>72</v>
      </c>
      <c r="G26" s="23"/>
      <c r="H26" s="33"/>
      <c r="I26" s="23"/>
      <c r="J26" s="33" t="s">
        <v>72</v>
      </c>
      <c r="K26" s="26">
        <f t="shared" si="0"/>
        <v>3</v>
      </c>
    </row>
    <row r="27" spans="1:11" x14ac:dyDescent="0.2">
      <c r="A27" s="43">
        <f t="shared" si="1"/>
        <v>8</v>
      </c>
      <c r="B27" s="41" t="s">
        <v>34</v>
      </c>
      <c r="C27" t="s">
        <v>5</v>
      </c>
      <c r="D27" s="33"/>
      <c r="E27" s="23" t="s">
        <v>72</v>
      </c>
      <c r="F27" s="33" t="s">
        <v>72</v>
      </c>
      <c r="G27" s="23" t="s">
        <v>72</v>
      </c>
      <c r="H27" s="33"/>
      <c r="I27" s="23" t="s">
        <v>72</v>
      </c>
      <c r="J27" s="33"/>
      <c r="K27" s="26">
        <f t="shared" si="0"/>
        <v>4</v>
      </c>
    </row>
    <row r="28" spans="1:11" x14ac:dyDescent="0.2">
      <c r="A28" s="43">
        <f t="shared" si="1"/>
        <v>9</v>
      </c>
      <c r="B28" s="41" t="s">
        <v>35</v>
      </c>
      <c r="C28" s="25" t="s">
        <v>6</v>
      </c>
      <c r="D28" s="33"/>
      <c r="E28" s="23"/>
      <c r="F28" s="33"/>
      <c r="G28" s="23"/>
      <c r="H28" s="33"/>
      <c r="I28" s="23"/>
      <c r="J28" s="33"/>
      <c r="K28" s="26" t="str">
        <f t="shared" si="0"/>
        <v/>
      </c>
    </row>
    <row r="29" spans="1:11" x14ac:dyDescent="0.2">
      <c r="A29" s="43">
        <f t="shared" si="1"/>
        <v>10</v>
      </c>
      <c r="B29" s="41" t="s">
        <v>36</v>
      </c>
      <c r="C29" s="25" t="s">
        <v>7</v>
      </c>
      <c r="D29" s="33"/>
      <c r="E29" s="23"/>
      <c r="F29" s="33"/>
      <c r="G29" s="23"/>
      <c r="H29" s="33"/>
      <c r="I29" s="23"/>
      <c r="J29" s="33"/>
      <c r="K29" s="26" t="str">
        <f t="shared" si="0"/>
        <v/>
      </c>
    </row>
    <row r="30" spans="1:11" x14ac:dyDescent="0.2">
      <c r="A30" s="43">
        <f t="shared" si="1"/>
        <v>11</v>
      </c>
      <c r="B30" s="41" t="s">
        <v>66</v>
      </c>
      <c r="C30" s="25" t="s">
        <v>67</v>
      </c>
      <c r="D30" s="33"/>
      <c r="E30" s="23"/>
      <c r="F30" s="33"/>
      <c r="G30" s="23"/>
      <c r="H30" s="33"/>
      <c r="I30" s="23"/>
      <c r="J30" s="33"/>
      <c r="K30" s="26" t="str">
        <f t="shared" si="0"/>
        <v/>
      </c>
    </row>
    <row r="31" spans="1:11" x14ac:dyDescent="0.2">
      <c r="A31" s="43">
        <f t="shared" si="1"/>
        <v>12</v>
      </c>
      <c r="B31" s="41" t="s">
        <v>37</v>
      </c>
      <c r="C31" t="s">
        <v>8</v>
      </c>
      <c r="D31" s="33"/>
      <c r="E31" s="23"/>
      <c r="F31" s="33"/>
      <c r="G31" s="23"/>
      <c r="H31" s="33"/>
      <c r="I31" s="23"/>
      <c r="J31" s="33"/>
      <c r="K31" s="26" t="str">
        <f t="shared" si="0"/>
        <v/>
      </c>
    </row>
    <row r="32" spans="1:11" x14ac:dyDescent="0.2">
      <c r="A32" s="43">
        <f t="shared" si="1"/>
        <v>13</v>
      </c>
      <c r="B32" s="41" t="s">
        <v>62</v>
      </c>
      <c r="C32" s="25" t="s">
        <v>64</v>
      </c>
      <c r="D32" s="33"/>
      <c r="E32" s="23"/>
      <c r="F32" s="33"/>
      <c r="G32" s="23"/>
      <c r="H32" s="33"/>
      <c r="I32" s="23"/>
      <c r="J32" s="33"/>
      <c r="K32" s="26" t="str">
        <f t="shared" si="0"/>
        <v/>
      </c>
    </row>
    <row r="33" spans="1:11" x14ac:dyDescent="0.2">
      <c r="A33" s="43">
        <f t="shared" si="1"/>
        <v>14</v>
      </c>
      <c r="B33" s="41" t="s">
        <v>38</v>
      </c>
      <c r="C33" s="25" t="s">
        <v>9</v>
      </c>
      <c r="D33" s="33" t="s">
        <v>72</v>
      </c>
      <c r="E33" s="23"/>
      <c r="F33" s="33"/>
      <c r="G33" s="23"/>
      <c r="H33" s="33"/>
      <c r="I33" s="23" t="s">
        <v>72</v>
      </c>
      <c r="J33" s="33"/>
      <c r="K33" s="26">
        <f t="shared" si="0"/>
        <v>2</v>
      </c>
    </row>
    <row r="34" spans="1:11" x14ac:dyDescent="0.2">
      <c r="A34" s="43">
        <f t="shared" si="1"/>
        <v>15</v>
      </c>
      <c r="B34" s="42" t="s">
        <v>39</v>
      </c>
      <c r="C34" s="25" t="s">
        <v>10</v>
      </c>
      <c r="D34" s="33"/>
      <c r="E34" s="23"/>
      <c r="F34" s="33"/>
      <c r="G34" s="23"/>
      <c r="H34" s="33"/>
      <c r="I34" s="23"/>
      <c r="J34" s="33"/>
      <c r="K34" s="26" t="str">
        <f t="shared" si="0"/>
        <v/>
      </c>
    </row>
    <row r="35" spans="1:11" x14ac:dyDescent="0.2">
      <c r="A35" s="43">
        <f t="shared" si="1"/>
        <v>16</v>
      </c>
      <c r="B35" s="41" t="s">
        <v>40</v>
      </c>
      <c r="C35" s="25" t="s">
        <v>11</v>
      </c>
      <c r="D35" s="33"/>
      <c r="E35" s="23"/>
      <c r="F35" s="33"/>
      <c r="G35" s="23"/>
      <c r="H35" s="33"/>
      <c r="I35" s="23"/>
      <c r="J35" s="33"/>
      <c r="K35" s="26" t="str">
        <f t="shared" si="0"/>
        <v/>
      </c>
    </row>
    <row r="36" spans="1:11" x14ac:dyDescent="0.2">
      <c r="A36" s="43">
        <f t="shared" si="1"/>
        <v>17</v>
      </c>
      <c r="B36" s="41" t="s">
        <v>41</v>
      </c>
      <c r="C36" t="s">
        <v>13</v>
      </c>
      <c r="D36" s="33"/>
      <c r="E36" s="23"/>
      <c r="F36" s="33"/>
      <c r="G36" s="23"/>
      <c r="H36" s="33"/>
      <c r="I36" s="23"/>
      <c r="J36" s="33"/>
      <c r="K36" s="26" t="str">
        <f t="shared" si="0"/>
        <v/>
      </c>
    </row>
    <row r="37" spans="1:11" x14ac:dyDescent="0.2">
      <c r="A37" s="43">
        <f t="shared" si="1"/>
        <v>18</v>
      </c>
      <c r="B37" s="41" t="s">
        <v>42</v>
      </c>
      <c r="C37" s="25" t="s">
        <v>12</v>
      </c>
      <c r="D37" s="33"/>
      <c r="E37" s="23"/>
      <c r="F37" s="33"/>
      <c r="G37" s="23"/>
      <c r="H37" s="33"/>
      <c r="I37" s="23"/>
      <c r="J37" s="33"/>
      <c r="K37" s="26" t="str">
        <f t="shared" si="0"/>
        <v/>
      </c>
    </row>
    <row r="38" spans="1:11" x14ac:dyDescent="0.2">
      <c r="A38" s="43">
        <f t="shared" si="1"/>
        <v>19</v>
      </c>
      <c r="B38" s="41" t="s">
        <v>57</v>
      </c>
      <c r="C38" s="25" t="s">
        <v>58</v>
      </c>
      <c r="D38" s="33"/>
      <c r="E38" s="23" t="s">
        <v>72</v>
      </c>
      <c r="F38" s="33" t="s">
        <v>72</v>
      </c>
      <c r="G38" s="23"/>
      <c r="H38" s="33" t="s">
        <v>72</v>
      </c>
      <c r="I38" s="23" t="s">
        <v>72</v>
      </c>
      <c r="J38" s="33"/>
      <c r="K38" s="26">
        <f t="shared" si="0"/>
        <v>4</v>
      </c>
    </row>
    <row r="39" spans="1:11" x14ac:dyDescent="0.2">
      <c r="A39" s="43">
        <f t="shared" si="1"/>
        <v>20</v>
      </c>
      <c r="B39" s="41" t="s">
        <v>43</v>
      </c>
      <c r="C39" t="s">
        <v>14</v>
      </c>
      <c r="D39" s="33"/>
      <c r="E39" s="23"/>
      <c r="F39" s="33"/>
      <c r="G39" s="23"/>
      <c r="H39" s="33"/>
      <c r="I39" s="23"/>
      <c r="J39" s="33"/>
      <c r="K39" s="26" t="str">
        <f t="shared" si="0"/>
        <v/>
      </c>
    </row>
    <row r="40" spans="1:11" x14ac:dyDescent="0.2">
      <c r="A40" s="43">
        <f t="shared" si="1"/>
        <v>21</v>
      </c>
      <c r="B40" s="41" t="s">
        <v>44</v>
      </c>
      <c r="C40" s="25" t="s">
        <v>15</v>
      </c>
      <c r="D40" s="33"/>
      <c r="E40" s="23"/>
      <c r="F40" s="33"/>
      <c r="G40" s="23"/>
      <c r="H40" s="33"/>
      <c r="I40" s="23"/>
      <c r="J40" s="33"/>
      <c r="K40" s="26" t="str">
        <f t="shared" si="0"/>
        <v/>
      </c>
    </row>
    <row r="41" spans="1:11" x14ac:dyDescent="0.2">
      <c r="A41" s="43">
        <f t="shared" si="1"/>
        <v>22</v>
      </c>
      <c r="B41" s="41" t="s">
        <v>45</v>
      </c>
      <c r="C41" s="25" t="s">
        <v>16</v>
      </c>
      <c r="D41" s="33"/>
      <c r="E41" s="23"/>
      <c r="F41" s="33"/>
      <c r="G41" s="23"/>
      <c r="H41" s="33"/>
      <c r="I41" s="23"/>
      <c r="J41" s="33"/>
      <c r="K41" s="26" t="str">
        <f t="shared" si="0"/>
        <v/>
      </c>
    </row>
    <row r="42" spans="1:11" x14ac:dyDescent="0.2">
      <c r="A42" s="43">
        <f t="shared" si="1"/>
        <v>23</v>
      </c>
      <c r="B42" s="41" t="s">
        <v>46</v>
      </c>
      <c r="C42" t="s">
        <v>17</v>
      </c>
      <c r="D42" s="33"/>
      <c r="E42" s="23"/>
      <c r="F42" s="33"/>
      <c r="G42" s="23"/>
      <c r="H42" s="33"/>
      <c r="I42" s="23"/>
      <c r="J42" s="33"/>
      <c r="K42" s="26" t="str">
        <f t="shared" si="0"/>
        <v/>
      </c>
    </row>
    <row r="43" spans="1:11" x14ac:dyDescent="0.2">
      <c r="A43" s="43">
        <f t="shared" si="1"/>
        <v>24</v>
      </c>
      <c r="B43" s="41" t="s">
        <v>47</v>
      </c>
      <c r="C43" s="25" t="s">
        <v>18</v>
      </c>
      <c r="D43" s="33"/>
      <c r="E43" s="23"/>
      <c r="F43" s="33"/>
      <c r="G43" s="23"/>
      <c r="H43" s="33"/>
      <c r="I43" s="23"/>
      <c r="J43" s="33"/>
      <c r="K43" s="26" t="str">
        <f t="shared" si="0"/>
        <v/>
      </c>
    </row>
    <row r="44" spans="1:11" x14ac:dyDescent="0.2">
      <c r="A44" s="43">
        <f t="shared" si="1"/>
        <v>25</v>
      </c>
      <c r="B44" s="41" t="s">
        <v>48</v>
      </c>
      <c r="C44" t="s">
        <v>19</v>
      </c>
      <c r="D44" s="33"/>
      <c r="E44" s="23"/>
      <c r="F44" s="33"/>
      <c r="G44" s="23"/>
      <c r="H44" s="33"/>
      <c r="I44" s="23"/>
      <c r="J44" s="33"/>
      <c r="K44" s="26" t="str">
        <f t="shared" si="0"/>
        <v/>
      </c>
    </row>
    <row r="45" spans="1:11" x14ac:dyDescent="0.2">
      <c r="A45" s="43">
        <f t="shared" si="1"/>
        <v>26</v>
      </c>
      <c r="B45" s="41" t="s">
        <v>63</v>
      </c>
      <c r="C45" t="s">
        <v>65</v>
      </c>
      <c r="D45" s="33"/>
      <c r="E45" s="23"/>
      <c r="F45" s="33"/>
      <c r="G45" s="23"/>
      <c r="H45" s="33"/>
      <c r="I45" s="23"/>
      <c r="J45" s="33"/>
      <c r="K45" s="26" t="str">
        <f t="shared" si="0"/>
        <v/>
      </c>
    </row>
    <row r="46" spans="1:11" x14ac:dyDescent="0.2">
      <c r="A46" s="43">
        <f t="shared" si="1"/>
        <v>27</v>
      </c>
      <c r="B46" s="41" t="s">
        <v>49</v>
      </c>
      <c r="C46" s="25" t="s">
        <v>20</v>
      </c>
      <c r="D46" s="33"/>
      <c r="E46" s="23"/>
      <c r="F46" s="33"/>
      <c r="G46" s="23"/>
      <c r="H46" s="33"/>
      <c r="I46" s="23"/>
      <c r="J46" s="33"/>
      <c r="K46" s="26" t="str">
        <f t="shared" si="0"/>
        <v/>
      </c>
    </row>
    <row r="47" spans="1:11" x14ac:dyDescent="0.2">
      <c r="A47" s="43">
        <f t="shared" si="1"/>
        <v>28</v>
      </c>
      <c r="B47" s="41" t="s">
        <v>50</v>
      </c>
      <c r="C47" s="25" t="s">
        <v>59</v>
      </c>
      <c r="D47" s="33"/>
      <c r="E47" s="23"/>
      <c r="F47" s="33"/>
      <c r="G47" s="23"/>
      <c r="H47" s="33"/>
      <c r="I47" s="23"/>
      <c r="J47" s="33"/>
      <c r="K47" s="26" t="str">
        <f t="shared" si="0"/>
        <v/>
      </c>
    </row>
    <row r="48" spans="1:11" x14ac:dyDescent="0.2">
      <c r="A48" s="43">
        <f t="shared" si="1"/>
        <v>29</v>
      </c>
      <c r="B48" s="41" t="s">
        <v>51</v>
      </c>
      <c r="C48" t="s">
        <v>21</v>
      </c>
      <c r="D48" s="33"/>
      <c r="E48" s="23"/>
      <c r="F48" s="33"/>
      <c r="G48" s="23"/>
      <c r="H48" s="33"/>
      <c r="I48" s="23" t="s">
        <v>72</v>
      </c>
      <c r="J48" s="33"/>
      <c r="K48" s="26">
        <f t="shared" si="0"/>
        <v>1</v>
      </c>
    </row>
    <row r="49" spans="1:12" x14ac:dyDescent="0.2">
      <c r="A49" s="43">
        <f t="shared" si="1"/>
        <v>30</v>
      </c>
      <c r="B49" s="41" t="s">
        <v>52</v>
      </c>
      <c r="C49" s="25" t="s">
        <v>22</v>
      </c>
      <c r="D49" s="33"/>
      <c r="E49" s="23"/>
      <c r="F49" s="33"/>
      <c r="G49" s="23"/>
      <c r="H49" s="33"/>
      <c r="I49" s="23"/>
      <c r="J49" s="33"/>
      <c r="K49" s="26" t="str">
        <f>IF(COUNTIF(D49:J49,"x")&gt;0,COUNTIF(D49:J49,"x"),"")</f>
        <v/>
      </c>
    </row>
    <row r="50" spans="1:12" x14ac:dyDescent="0.2">
      <c r="B50" s="44"/>
      <c r="C50" s="23"/>
      <c r="D50" s="33">
        <f t="shared" ref="D50:J50" si="2">COUNTIF(D20:D49,"X")</f>
        <v>2</v>
      </c>
      <c r="E50" s="33">
        <f t="shared" si="2"/>
        <v>2</v>
      </c>
      <c r="F50" s="33">
        <f t="shared" si="2"/>
        <v>5</v>
      </c>
      <c r="G50" s="33">
        <f t="shared" si="2"/>
        <v>1</v>
      </c>
      <c r="H50" s="33">
        <f t="shared" si="2"/>
        <v>1</v>
      </c>
      <c r="I50" s="33">
        <f t="shared" si="2"/>
        <v>4</v>
      </c>
      <c r="J50" s="33">
        <f t="shared" si="2"/>
        <v>1</v>
      </c>
      <c r="K50" s="26"/>
      <c r="L50" s="40">
        <f>COUNTIF(K20:K49,"7")</f>
        <v>0</v>
      </c>
    </row>
    <row r="51" spans="1:12" x14ac:dyDescent="0.2">
      <c r="B51" s="36" t="s">
        <v>53</v>
      </c>
      <c r="C51" s="33"/>
      <c r="D51" s="25">
        <f t="shared" ref="D51:J51" si="3">30-D50</f>
        <v>28</v>
      </c>
      <c r="E51" s="25">
        <f t="shared" si="3"/>
        <v>28</v>
      </c>
      <c r="F51" s="25">
        <f t="shared" si="3"/>
        <v>25</v>
      </c>
      <c r="G51" s="25">
        <f t="shared" si="3"/>
        <v>29</v>
      </c>
      <c r="H51" s="25">
        <f t="shared" si="3"/>
        <v>29</v>
      </c>
      <c r="I51" s="25">
        <f t="shared" si="3"/>
        <v>26</v>
      </c>
      <c r="J51" s="25">
        <f t="shared" si="3"/>
        <v>29</v>
      </c>
      <c r="K51" s="26"/>
    </row>
    <row r="52" spans="1:12" x14ac:dyDescent="0.2">
      <c r="D52" s="3"/>
      <c r="F52" s="3"/>
      <c r="H52" s="3"/>
      <c r="J52" s="3"/>
      <c r="K52" s="26"/>
    </row>
    <row r="53" spans="1:12" ht="15.75" x14ac:dyDescent="0.25">
      <c r="B53" s="2" t="s">
        <v>23</v>
      </c>
      <c r="D53" s="28">
        <v>1</v>
      </c>
      <c r="E53" s="28">
        <v>2</v>
      </c>
      <c r="F53" s="28">
        <v>3</v>
      </c>
      <c r="G53" s="28">
        <v>4</v>
      </c>
      <c r="H53" s="28">
        <v>5</v>
      </c>
      <c r="I53" s="28">
        <v>6</v>
      </c>
      <c r="J53" s="28">
        <v>7</v>
      </c>
      <c r="K53" s="26"/>
    </row>
    <row r="54" spans="1:12" x14ac:dyDescent="0.2">
      <c r="B54" t="s">
        <v>73</v>
      </c>
      <c r="D54" s="30"/>
      <c r="E54" s="26"/>
      <c r="F54" s="30" t="s">
        <v>72</v>
      </c>
      <c r="G54" s="26"/>
      <c r="H54" s="30"/>
      <c r="I54" s="26"/>
      <c r="J54" s="30"/>
      <c r="K54" s="26">
        <f>IF(COUNTIF(D54:J54,"x")&gt;0,COUNTIF(D54:J54,"x"),"")</f>
        <v>1</v>
      </c>
    </row>
    <row r="55" spans="1:12" x14ac:dyDescent="0.2">
      <c r="B55" t="s">
        <v>74</v>
      </c>
      <c r="D55" s="30" t="s">
        <v>72</v>
      </c>
      <c r="E55" s="26" t="s">
        <v>72</v>
      </c>
      <c r="F55" s="30" t="s">
        <v>72</v>
      </c>
      <c r="G55" s="26"/>
      <c r="H55" s="30" t="s">
        <v>72</v>
      </c>
      <c r="I55" s="26" t="s">
        <v>72</v>
      </c>
      <c r="J55" s="30" t="s">
        <v>72</v>
      </c>
      <c r="K55" s="26">
        <f>IF(COUNTIF(D55:J55,"x")&gt;0,COUNTIF(D55:J55,"x"),"")</f>
        <v>6</v>
      </c>
    </row>
    <row r="56" spans="1:12" x14ac:dyDescent="0.2">
      <c r="B56" t="s">
        <v>75</v>
      </c>
      <c r="D56" s="30"/>
      <c r="E56" s="26"/>
      <c r="F56" s="30"/>
      <c r="G56" s="26"/>
      <c r="H56" s="30" t="s">
        <v>72</v>
      </c>
      <c r="I56" s="26"/>
      <c r="J56" s="30"/>
      <c r="K56" s="26">
        <f>IF(COUNTIF(D56:J56,"x")&gt;0,COUNTIF(D56:J56,"x"),"")</f>
        <v>1</v>
      </c>
    </row>
    <row r="57" spans="1:12" x14ac:dyDescent="0.2">
      <c r="D57" s="30"/>
      <c r="E57" s="26"/>
      <c r="F57" s="30"/>
      <c r="G57" s="26"/>
      <c r="H57" s="30"/>
      <c r="I57" s="26"/>
      <c r="J57" s="30"/>
      <c r="K57" s="26"/>
    </row>
    <row r="58" spans="1:12" x14ac:dyDescent="0.2">
      <c r="B58" s="27" t="s">
        <v>53</v>
      </c>
      <c r="C58" s="3"/>
      <c r="D58" s="28">
        <f t="shared" ref="D58:J58" si="4">COUNTIF(D54:D57,"x")+D51</f>
        <v>29</v>
      </c>
      <c r="E58" s="28">
        <f t="shared" si="4"/>
        <v>29</v>
      </c>
      <c r="F58" s="28">
        <f t="shared" si="4"/>
        <v>27</v>
      </c>
      <c r="G58" s="28">
        <f t="shared" si="4"/>
        <v>29</v>
      </c>
      <c r="H58" s="28">
        <f t="shared" si="4"/>
        <v>31</v>
      </c>
      <c r="I58" s="28">
        <f t="shared" si="4"/>
        <v>27</v>
      </c>
      <c r="J58" s="28">
        <f t="shared" si="4"/>
        <v>30</v>
      </c>
      <c r="K58" s="26"/>
      <c r="L58" s="45">
        <v>1</v>
      </c>
    </row>
    <row r="59" spans="1:12" x14ac:dyDescent="0.2">
      <c r="D59" s="30"/>
      <c r="E59" s="26"/>
      <c r="F59" s="30"/>
      <c r="G59" s="26"/>
      <c r="H59" s="30"/>
      <c r="I59" s="26"/>
      <c r="J59" s="30"/>
      <c r="K59" s="26"/>
    </row>
    <row r="60" spans="1:12" ht="15.75" x14ac:dyDescent="0.25">
      <c r="B60" s="2" t="s">
        <v>24</v>
      </c>
      <c r="D60" s="28">
        <v>1</v>
      </c>
      <c r="E60" s="28">
        <v>2</v>
      </c>
      <c r="F60" s="28">
        <v>3</v>
      </c>
      <c r="G60" s="28">
        <v>4</v>
      </c>
      <c r="H60" s="28">
        <v>5</v>
      </c>
      <c r="I60" s="28">
        <v>6</v>
      </c>
      <c r="J60" s="28">
        <v>7</v>
      </c>
      <c r="K60" s="26"/>
    </row>
    <row r="61" spans="1:12" x14ac:dyDescent="0.2">
      <c r="A61" s="22">
        <v>31</v>
      </c>
      <c r="B61" t="s">
        <v>76</v>
      </c>
      <c r="D61" s="28" t="s">
        <v>72</v>
      </c>
      <c r="E61" s="26" t="s">
        <v>72</v>
      </c>
      <c r="F61" s="30"/>
      <c r="G61" s="26"/>
      <c r="H61" s="30" t="s">
        <v>72</v>
      </c>
      <c r="I61" s="26"/>
      <c r="J61" s="30" t="s">
        <v>72</v>
      </c>
      <c r="K61" s="26">
        <f t="shared" ref="K61:K75" si="5">COUNTIF(D61:J61,"x")</f>
        <v>4</v>
      </c>
    </row>
    <row r="62" spans="1:12" x14ac:dyDescent="0.2">
      <c r="A62" s="22">
        <v>32</v>
      </c>
      <c r="B62" t="s">
        <v>77</v>
      </c>
      <c r="D62" s="30" t="s">
        <v>72</v>
      </c>
      <c r="E62" s="29" t="s">
        <v>72</v>
      </c>
      <c r="F62" s="30" t="s">
        <v>72</v>
      </c>
      <c r="G62" s="26" t="s">
        <v>72</v>
      </c>
      <c r="H62" s="30" t="s">
        <v>72</v>
      </c>
      <c r="I62" s="26" t="s">
        <v>72</v>
      </c>
      <c r="J62" s="30" t="s">
        <v>72</v>
      </c>
      <c r="K62" s="26">
        <f t="shared" si="5"/>
        <v>7</v>
      </c>
    </row>
    <row r="63" spans="1:12" x14ac:dyDescent="0.2">
      <c r="A63" s="22">
        <v>33</v>
      </c>
      <c r="B63" t="s">
        <v>78</v>
      </c>
      <c r="D63" s="30"/>
      <c r="E63" s="26" t="s">
        <v>72</v>
      </c>
      <c r="F63" s="28" t="s">
        <v>72</v>
      </c>
      <c r="G63" s="26"/>
      <c r="H63" s="30" t="s">
        <v>72</v>
      </c>
      <c r="I63" s="26"/>
      <c r="J63" s="30"/>
      <c r="K63" s="26">
        <f t="shared" si="5"/>
        <v>3</v>
      </c>
    </row>
    <row r="64" spans="1:12" x14ac:dyDescent="0.2">
      <c r="A64" s="22">
        <v>34</v>
      </c>
      <c r="B64" t="s">
        <v>79</v>
      </c>
      <c r="D64" s="30"/>
      <c r="E64" s="26" t="s">
        <v>72</v>
      </c>
      <c r="F64" s="30"/>
      <c r="G64" s="29" t="s">
        <v>72</v>
      </c>
      <c r="H64" s="30" t="s">
        <v>72</v>
      </c>
      <c r="I64" s="26" t="s">
        <v>72</v>
      </c>
      <c r="J64" s="30" t="s">
        <v>72</v>
      </c>
      <c r="K64" s="26">
        <f t="shared" si="5"/>
        <v>5</v>
      </c>
    </row>
    <row r="65" spans="1:11" x14ac:dyDescent="0.2">
      <c r="A65" s="22">
        <v>35</v>
      </c>
      <c r="B65" t="s">
        <v>80</v>
      </c>
      <c r="D65" s="30" t="s">
        <v>72</v>
      </c>
      <c r="E65" s="26" t="s">
        <v>72</v>
      </c>
      <c r="F65" s="30" t="s">
        <v>72</v>
      </c>
      <c r="G65" s="26"/>
      <c r="H65" s="28" t="s">
        <v>72</v>
      </c>
      <c r="I65" s="26" t="s">
        <v>72</v>
      </c>
      <c r="J65" s="30" t="s">
        <v>72</v>
      </c>
      <c r="K65" s="26">
        <f t="shared" si="5"/>
        <v>6</v>
      </c>
    </row>
    <row r="66" spans="1:11" x14ac:dyDescent="0.2">
      <c r="A66" s="22">
        <v>36</v>
      </c>
      <c r="B66" t="s">
        <v>81</v>
      </c>
      <c r="D66" s="30" t="s">
        <v>72</v>
      </c>
      <c r="E66" s="26" t="s">
        <v>72</v>
      </c>
      <c r="F66" s="30" t="s">
        <v>72</v>
      </c>
      <c r="G66" s="26"/>
      <c r="H66" s="30" t="s">
        <v>72</v>
      </c>
      <c r="I66" s="29" t="s">
        <v>72</v>
      </c>
      <c r="J66" s="30" t="s">
        <v>72</v>
      </c>
      <c r="K66" s="26">
        <f t="shared" si="5"/>
        <v>6</v>
      </c>
    </row>
    <row r="67" spans="1:11" x14ac:dyDescent="0.2">
      <c r="A67" s="22">
        <v>37</v>
      </c>
      <c r="B67" t="s">
        <v>82</v>
      </c>
      <c r="D67" s="30" t="s">
        <v>72</v>
      </c>
      <c r="E67" s="26" t="s">
        <v>72</v>
      </c>
      <c r="F67" s="30"/>
      <c r="G67" s="26"/>
      <c r="H67" s="30" t="s">
        <v>72</v>
      </c>
      <c r="I67" s="26" t="s">
        <v>72</v>
      </c>
      <c r="J67" s="28" t="s">
        <v>72</v>
      </c>
      <c r="K67" s="26">
        <f t="shared" si="5"/>
        <v>5</v>
      </c>
    </row>
    <row r="68" spans="1:11" x14ac:dyDescent="0.2">
      <c r="A68" s="22">
        <v>38</v>
      </c>
      <c r="B68" t="s">
        <v>83</v>
      </c>
      <c r="D68" s="30" t="s">
        <v>72</v>
      </c>
      <c r="E68" s="26" t="s">
        <v>72</v>
      </c>
      <c r="F68" s="30" t="s">
        <v>72</v>
      </c>
      <c r="G68" s="26" t="s">
        <v>72</v>
      </c>
      <c r="H68" s="30" t="s">
        <v>72</v>
      </c>
      <c r="I68" s="26" t="s">
        <v>72</v>
      </c>
      <c r="J68" s="30" t="s">
        <v>72</v>
      </c>
      <c r="K68" s="26">
        <f t="shared" si="5"/>
        <v>7</v>
      </c>
    </row>
    <row r="69" spans="1:11" x14ac:dyDescent="0.2">
      <c r="A69" s="22">
        <v>39</v>
      </c>
      <c r="B69" t="s">
        <v>84</v>
      </c>
      <c r="D69" s="30"/>
      <c r="E69" s="26" t="s">
        <v>72</v>
      </c>
      <c r="F69" s="30"/>
      <c r="G69" s="26"/>
      <c r="H69" s="30"/>
      <c r="I69" s="26"/>
      <c r="J69" s="30"/>
      <c r="K69" s="26">
        <f t="shared" si="5"/>
        <v>1</v>
      </c>
    </row>
    <row r="70" spans="1:11" x14ac:dyDescent="0.2">
      <c r="A70" s="22">
        <v>40</v>
      </c>
      <c r="B70" t="s">
        <v>85</v>
      </c>
      <c r="D70" s="30" t="s">
        <v>72</v>
      </c>
      <c r="E70" s="26" t="s">
        <v>72</v>
      </c>
      <c r="F70" s="30" t="s">
        <v>72</v>
      </c>
      <c r="G70" s="26" t="s">
        <v>72</v>
      </c>
      <c r="H70" s="30" t="s">
        <v>72</v>
      </c>
      <c r="I70" s="26"/>
      <c r="J70" s="30" t="s">
        <v>72</v>
      </c>
      <c r="K70" s="26">
        <f t="shared" si="5"/>
        <v>6</v>
      </c>
    </row>
    <row r="71" spans="1:11" x14ac:dyDescent="0.2">
      <c r="A71" s="22">
        <v>41</v>
      </c>
      <c r="B71" t="s">
        <v>86</v>
      </c>
      <c r="D71" s="30"/>
      <c r="E71" s="26"/>
      <c r="F71" s="30" t="s">
        <v>72</v>
      </c>
      <c r="G71" s="29" t="s">
        <v>72</v>
      </c>
      <c r="H71" s="30"/>
      <c r="I71" s="26"/>
      <c r="J71" s="30"/>
      <c r="K71" s="26">
        <f t="shared" si="5"/>
        <v>2</v>
      </c>
    </row>
    <row r="72" spans="1:11" x14ac:dyDescent="0.2">
      <c r="A72" s="22">
        <v>42</v>
      </c>
      <c r="B72" t="s">
        <v>87</v>
      </c>
      <c r="D72" s="30" t="s">
        <v>72</v>
      </c>
      <c r="E72" s="26"/>
      <c r="F72" s="30" t="s">
        <v>72</v>
      </c>
      <c r="G72" s="26"/>
      <c r="H72" s="28" t="s">
        <v>72</v>
      </c>
      <c r="I72" s="26" t="s">
        <v>72</v>
      </c>
      <c r="J72" s="30"/>
      <c r="K72" s="26">
        <f t="shared" si="5"/>
        <v>4</v>
      </c>
    </row>
    <row r="73" spans="1:11" x14ac:dyDescent="0.2">
      <c r="A73" s="22">
        <v>43</v>
      </c>
      <c r="B73" t="s">
        <v>88</v>
      </c>
      <c r="D73" s="30"/>
      <c r="E73" s="26" t="s">
        <v>72</v>
      </c>
      <c r="F73" s="30" t="s">
        <v>72</v>
      </c>
      <c r="G73" s="26" t="s">
        <v>72</v>
      </c>
      <c r="H73" s="30"/>
      <c r="I73" s="29" t="s">
        <v>72</v>
      </c>
      <c r="J73" s="30"/>
      <c r="K73" s="26">
        <f t="shared" si="5"/>
        <v>4</v>
      </c>
    </row>
    <row r="74" spans="1:11" x14ac:dyDescent="0.2">
      <c r="A74" s="22">
        <v>44</v>
      </c>
      <c r="B74" t="s">
        <v>89</v>
      </c>
      <c r="D74" s="30"/>
      <c r="E74" s="26" t="s">
        <v>72</v>
      </c>
      <c r="F74" s="30" t="s">
        <v>72</v>
      </c>
      <c r="G74" s="26"/>
      <c r="H74" s="30"/>
      <c r="I74" s="26" t="s">
        <v>72</v>
      </c>
      <c r="J74" s="28" t="s">
        <v>72</v>
      </c>
      <c r="K74" s="26">
        <f t="shared" si="5"/>
        <v>4</v>
      </c>
    </row>
    <row r="75" spans="1:11" x14ac:dyDescent="0.2">
      <c r="A75" s="22">
        <v>45</v>
      </c>
      <c r="B75" t="s">
        <v>90</v>
      </c>
      <c r="D75" s="28" t="s">
        <v>72</v>
      </c>
      <c r="E75" s="26"/>
      <c r="F75" s="30"/>
      <c r="G75" s="26"/>
      <c r="H75" s="30" t="s">
        <v>72</v>
      </c>
      <c r="I75" s="26"/>
      <c r="J75" s="30"/>
      <c r="K75" s="26">
        <f t="shared" si="5"/>
        <v>2</v>
      </c>
    </row>
    <row r="76" spans="1:11" x14ac:dyDescent="0.2">
      <c r="A76" s="22">
        <v>46</v>
      </c>
      <c r="B76" t="s">
        <v>91</v>
      </c>
      <c r="D76" s="30"/>
      <c r="E76" s="29" t="s">
        <v>72</v>
      </c>
      <c r="F76" s="30" t="s">
        <v>72</v>
      </c>
      <c r="G76" s="26"/>
      <c r="H76" s="30"/>
      <c r="I76" s="26"/>
      <c r="J76" s="30"/>
      <c r="K76" s="26">
        <f t="shared" ref="K76:K88" si="6">COUNTIF(D76:J76,"x")</f>
        <v>2</v>
      </c>
    </row>
    <row r="77" spans="1:11" x14ac:dyDescent="0.2">
      <c r="A77" s="22">
        <v>47</v>
      </c>
      <c r="B77" t="s">
        <v>92</v>
      </c>
      <c r="D77" s="30"/>
      <c r="E77" s="26"/>
      <c r="F77" s="28" t="s">
        <v>72</v>
      </c>
      <c r="G77" s="26"/>
      <c r="H77" s="30" t="s">
        <v>72</v>
      </c>
      <c r="I77" s="26"/>
      <c r="J77" s="30"/>
      <c r="K77" s="26">
        <f t="shared" si="6"/>
        <v>2</v>
      </c>
    </row>
    <row r="78" spans="1:11" x14ac:dyDescent="0.2">
      <c r="A78" s="22">
        <v>48</v>
      </c>
      <c r="B78" t="s">
        <v>93</v>
      </c>
      <c r="D78" s="30"/>
      <c r="E78" s="26" t="s">
        <v>72</v>
      </c>
      <c r="F78" s="30" t="s">
        <v>72</v>
      </c>
      <c r="G78" s="29" t="s">
        <v>72</v>
      </c>
      <c r="H78" s="30" t="s">
        <v>72</v>
      </c>
      <c r="I78" s="26" t="s">
        <v>72</v>
      </c>
      <c r="J78" s="30"/>
      <c r="K78" s="26">
        <f t="shared" si="6"/>
        <v>5</v>
      </c>
    </row>
    <row r="79" spans="1:11" x14ac:dyDescent="0.2">
      <c r="A79" s="22">
        <v>49</v>
      </c>
      <c r="B79" t="s">
        <v>94</v>
      </c>
      <c r="D79" s="30"/>
      <c r="E79" s="26"/>
      <c r="F79" s="30"/>
      <c r="G79" s="26" t="s">
        <v>72</v>
      </c>
      <c r="H79" s="28" t="s">
        <v>72</v>
      </c>
      <c r="I79" s="26" t="s">
        <v>72</v>
      </c>
      <c r="J79" s="30"/>
      <c r="K79" s="26">
        <f t="shared" si="6"/>
        <v>3</v>
      </c>
    </row>
    <row r="80" spans="1:11" x14ac:dyDescent="0.2">
      <c r="A80" s="22">
        <v>50</v>
      </c>
      <c r="B80" t="s">
        <v>95</v>
      </c>
      <c r="D80" s="30"/>
      <c r="E80" s="26"/>
      <c r="F80" s="30"/>
      <c r="G80" s="26" t="s">
        <v>72</v>
      </c>
      <c r="H80" s="30"/>
      <c r="I80" s="29" t="s">
        <v>72</v>
      </c>
      <c r="J80" s="30"/>
      <c r="K80" s="26">
        <f t="shared" si="6"/>
        <v>2</v>
      </c>
    </row>
    <row r="81" spans="1:11" x14ac:dyDescent="0.2">
      <c r="A81" s="22">
        <v>51</v>
      </c>
      <c r="B81" t="s">
        <v>96</v>
      </c>
      <c r="D81" s="30"/>
      <c r="E81" s="26" t="s">
        <v>72</v>
      </c>
      <c r="F81" s="30"/>
      <c r="G81" s="26"/>
      <c r="H81" s="30"/>
      <c r="I81" s="26"/>
      <c r="J81" s="28" t="s">
        <v>72</v>
      </c>
      <c r="K81" s="26">
        <f t="shared" si="6"/>
        <v>2</v>
      </c>
    </row>
    <row r="82" spans="1:11" x14ac:dyDescent="0.2">
      <c r="A82" s="22">
        <v>52</v>
      </c>
      <c r="B82" t="s">
        <v>97</v>
      </c>
      <c r="D82" s="28" t="s">
        <v>72</v>
      </c>
      <c r="E82" s="26"/>
      <c r="F82" s="30"/>
      <c r="G82" s="26"/>
      <c r="H82" s="30"/>
      <c r="I82" s="26"/>
      <c r="J82" s="30"/>
      <c r="K82" s="26">
        <f t="shared" si="6"/>
        <v>1</v>
      </c>
    </row>
    <row r="83" spans="1:11" x14ac:dyDescent="0.2">
      <c r="A83" s="22">
        <v>53</v>
      </c>
      <c r="B83" t="s">
        <v>98</v>
      </c>
      <c r="D83" s="30"/>
      <c r="E83" s="29" t="s">
        <v>72</v>
      </c>
      <c r="F83" s="30"/>
      <c r="G83" s="26"/>
      <c r="H83" s="30"/>
      <c r="I83" s="26"/>
      <c r="J83" s="30"/>
      <c r="K83" s="26">
        <f t="shared" si="6"/>
        <v>1</v>
      </c>
    </row>
    <row r="84" spans="1:11" x14ac:dyDescent="0.2">
      <c r="A84" s="22">
        <v>54</v>
      </c>
      <c r="B84" t="s">
        <v>99</v>
      </c>
      <c r="D84" s="30"/>
      <c r="E84" s="26" t="s">
        <v>72</v>
      </c>
      <c r="F84" s="28" t="s">
        <v>72</v>
      </c>
      <c r="G84" s="26"/>
      <c r="H84" s="30" t="s">
        <v>72</v>
      </c>
      <c r="I84" s="26"/>
      <c r="J84" s="30" t="s">
        <v>72</v>
      </c>
      <c r="K84" s="26">
        <f t="shared" si="6"/>
        <v>4</v>
      </c>
    </row>
    <row r="85" spans="1:11" x14ac:dyDescent="0.2">
      <c r="A85" s="22">
        <v>55</v>
      </c>
      <c r="B85" t="s">
        <v>100</v>
      </c>
      <c r="D85" s="30"/>
      <c r="E85" s="26"/>
      <c r="F85" s="30"/>
      <c r="G85" s="29" t="s">
        <v>72</v>
      </c>
      <c r="H85" s="30"/>
      <c r="I85" s="26"/>
      <c r="J85" s="30"/>
      <c r="K85" s="26">
        <f t="shared" si="6"/>
        <v>1</v>
      </c>
    </row>
    <row r="86" spans="1:11" x14ac:dyDescent="0.2">
      <c r="A86" s="22">
        <v>56</v>
      </c>
      <c r="B86" t="s">
        <v>101</v>
      </c>
      <c r="D86" s="30" t="s">
        <v>72</v>
      </c>
      <c r="E86" s="26"/>
      <c r="F86" s="30"/>
      <c r="G86" s="26"/>
      <c r="H86" s="28" t="s">
        <v>72</v>
      </c>
      <c r="I86" s="26"/>
      <c r="J86" s="30"/>
      <c r="K86" s="26">
        <f t="shared" si="6"/>
        <v>2</v>
      </c>
    </row>
    <row r="87" spans="1:11" x14ac:dyDescent="0.2">
      <c r="A87" s="22">
        <v>57</v>
      </c>
      <c r="B87" t="s">
        <v>102</v>
      </c>
      <c r="D87" s="28"/>
      <c r="E87" s="26"/>
      <c r="F87" s="30"/>
      <c r="G87" s="26"/>
      <c r="H87" s="30"/>
      <c r="I87" s="47"/>
      <c r="J87" s="28" t="s">
        <v>72</v>
      </c>
      <c r="K87" s="26">
        <f t="shared" si="6"/>
        <v>1</v>
      </c>
    </row>
    <row r="88" spans="1:11" x14ac:dyDescent="0.2">
      <c r="A88" s="22">
        <v>58</v>
      </c>
      <c r="B88" t="s">
        <v>103</v>
      </c>
      <c r="D88" s="28" t="s">
        <v>72</v>
      </c>
      <c r="E88" s="26"/>
      <c r="F88" s="30"/>
      <c r="G88" s="26"/>
      <c r="H88" s="30"/>
      <c r="I88" s="47"/>
      <c r="J88" s="30"/>
      <c r="K88" s="26">
        <f t="shared" si="6"/>
        <v>1</v>
      </c>
    </row>
    <row r="89" spans="1:11" x14ac:dyDescent="0.2">
      <c r="A89" s="22"/>
      <c r="B89" s="27" t="s">
        <v>53</v>
      </c>
      <c r="C89" s="3"/>
      <c r="D89" s="28">
        <f t="shared" ref="D89:J89" si="7">COUNTIF(D61:D88,"X")+D58</f>
        <v>41</v>
      </c>
      <c r="E89" s="28">
        <f t="shared" si="7"/>
        <v>46</v>
      </c>
      <c r="F89" s="28">
        <f t="shared" si="7"/>
        <v>41</v>
      </c>
      <c r="G89" s="28">
        <f t="shared" si="7"/>
        <v>39</v>
      </c>
      <c r="H89" s="28">
        <f t="shared" si="7"/>
        <v>47</v>
      </c>
      <c r="I89" s="28">
        <f t="shared" si="7"/>
        <v>39</v>
      </c>
      <c r="J89" s="28">
        <f t="shared" si="7"/>
        <v>42</v>
      </c>
      <c r="K89" s="26"/>
    </row>
    <row r="90" spans="1:11" x14ac:dyDescent="0.2">
      <c r="A90" s="22"/>
      <c r="D90" s="28">
        <v>1</v>
      </c>
      <c r="E90" s="29">
        <v>2</v>
      </c>
      <c r="F90" s="28">
        <v>3</v>
      </c>
      <c r="G90" s="29">
        <v>4</v>
      </c>
      <c r="H90" s="28">
        <v>5</v>
      </c>
      <c r="I90" s="49">
        <v>6</v>
      </c>
      <c r="J90" s="28">
        <v>7</v>
      </c>
      <c r="K90" s="26"/>
    </row>
    <row r="91" spans="1:11" x14ac:dyDescent="0.2">
      <c r="A91" s="22">
        <v>59</v>
      </c>
      <c r="B91" t="s">
        <v>104</v>
      </c>
      <c r="D91" s="30"/>
      <c r="E91" s="29" t="s">
        <v>72</v>
      </c>
      <c r="F91" s="30"/>
      <c r="G91" s="26"/>
      <c r="H91" s="30"/>
      <c r="I91" s="47"/>
      <c r="J91" s="30"/>
      <c r="K91" s="26">
        <f>COUNTIF(D91:J91,"x")</f>
        <v>1</v>
      </c>
    </row>
    <row r="92" spans="1:11" x14ac:dyDescent="0.2">
      <c r="A92" s="22">
        <v>60</v>
      </c>
      <c r="B92" t="s">
        <v>105</v>
      </c>
      <c r="D92" s="30"/>
      <c r="E92" s="26"/>
      <c r="F92" s="28" t="s">
        <v>72</v>
      </c>
      <c r="G92" s="26"/>
      <c r="H92" s="30"/>
      <c r="I92" s="47"/>
      <c r="J92" s="30"/>
      <c r="K92" s="26">
        <f>COUNTIF(D92:J92,"x")</f>
        <v>1</v>
      </c>
    </row>
    <row r="93" spans="1:11" x14ac:dyDescent="0.2">
      <c r="A93" s="22">
        <v>61</v>
      </c>
      <c r="B93" t="s">
        <v>106</v>
      </c>
      <c r="D93" s="47"/>
      <c r="E93" s="26"/>
      <c r="F93" s="30"/>
      <c r="G93" s="47"/>
      <c r="H93" s="28" t="s">
        <v>72</v>
      </c>
      <c r="I93" s="47"/>
      <c r="J93" s="47"/>
      <c r="K93" s="26">
        <f>COUNTIF(D93:J93,"x")</f>
        <v>1</v>
      </c>
    </row>
    <row r="94" spans="1:11" x14ac:dyDescent="0.2">
      <c r="A94" s="22">
        <v>62</v>
      </c>
      <c r="B94" t="s">
        <v>107</v>
      </c>
      <c r="D94" s="47"/>
      <c r="E94" s="29" t="s">
        <v>72</v>
      </c>
      <c r="F94" s="30"/>
      <c r="G94" s="47"/>
      <c r="H94" s="30"/>
      <c r="I94" s="47"/>
      <c r="J94" s="47"/>
      <c r="K94" s="26">
        <f>COUNTIF(D94:J94,"x")</f>
        <v>1</v>
      </c>
    </row>
    <row r="95" spans="1:11" x14ac:dyDescent="0.2">
      <c r="A95" s="22">
        <v>63</v>
      </c>
      <c r="B95" t="s">
        <v>108</v>
      </c>
      <c r="D95" s="47"/>
      <c r="E95" s="29" t="s">
        <v>72</v>
      </c>
      <c r="F95" s="47"/>
      <c r="G95" s="47"/>
      <c r="H95" s="47"/>
      <c r="I95" s="47"/>
      <c r="J95" s="47"/>
      <c r="K95" s="26">
        <f>COUNTIF(D95:J95,"x")</f>
        <v>1</v>
      </c>
    </row>
    <row r="96" spans="1:11" x14ac:dyDescent="0.2">
      <c r="A96" s="22">
        <v>85</v>
      </c>
      <c r="D96" s="47"/>
      <c r="E96" s="26"/>
      <c r="F96" s="47"/>
      <c r="G96" s="47"/>
      <c r="H96" s="47"/>
      <c r="I96" s="47"/>
      <c r="J96" s="47"/>
      <c r="K96" s="26"/>
    </row>
    <row r="97" spans="1:12" ht="15.75" x14ac:dyDescent="0.25">
      <c r="A97" s="22"/>
      <c r="B97" s="52" t="s">
        <v>115</v>
      </c>
      <c r="C97" s="53"/>
      <c r="D97" s="37">
        <f t="shared" ref="D97:J97" si="8">COUNTIF(D91:D96,"X")+D89</f>
        <v>41</v>
      </c>
      <c r="E97" s="37">
        <f t="shared" si="8"/>
        <v>49</v>
      </c>
      <c r="F97" s="37">
        <f t="shared" si="8"/>
        <v>42</v>
      </c>
      <c r="G97" s="37">
        <f t="shared" si="8"/>
        <v>39</v>
      </c>
      <c r="H97" s="37">
        <f t="shared" si="8"/>
        <v>48</v>
      </c>
      <c r="I97" s="37">
        <f t="shared" si="8"/>
        <v>39</v>
      </c>
      <c r="J97" s="37">
        <f t="shared" si="8"/>
        <v>42</v>
      </c>
      <c r="K97" s="39">
        <f>COUNTIF(K61:K96,"&gt;0")+30+1</f>
        <v>64</v>
      </c>
      <c r="L97" t="s">
        <v>54</v>
      </c>
    </row>
    <row r="98" spans="1:12" x14ac:dyDescent="0.2">
      <c r="A98" s="22"/>
      <c r="D98" s="28">
        <v>1</v>
      </c>
      <c r="E98" s="29">
        <v>2</v>
      </c>
      <c r="F98" s="28">
        <v>3</v>
      </c>
      <c r="G98" s="31">
        <v>4</v>
      </c>
      <c r="H98" s="28">
        <v>5</v>
      </c>
      <c r="I98" s="31">
        <v>6</v>
      </c>
      <c r="J98" s="31">
        <v>7</v>
      </c>
      <c r="K98" s="54">
        <f>COUNTIF(K61:K96,"1")+L50</f>
        <v>11</v>
      </c>
      <c r="L98" t="s">
        <v>55</v>
      </c>
    </row>
    <row r="99" spans="1:12" x14ac:dyDescent="0.2">
      <c r="A99" s="22">
        <v>86</v>
      </c>
      <c r="B99" s="51" t="s">
        <v>109</v>
      </c>
      <c r="C99" s="51"/>
      <c r="D99" s="50" t="s">
        <v>114</v>
      </c>
      <c r="E99" s="28" t="s">
        <v>110</v>
      </c>
      <c r="F99" s="28" t="s">
        <v>112</v>
      </c>
      <c r="G99" s="28" t="s">
        <v>113</v>
      </c>
      <c r="H99" s="28" t="s">
        <v>111</v>
      </c>
      <c r="I99" s="28" t="s">
        <v>113</v>
      </c>
      <c r="J99" s="28" t="s">
        <v>112</v>
      </c>
      <c r="K99" s="26">
        <f>COUNTIF(D99:J99,"x")</f>
        <v>0</v>
      </c>
    </row>
    <row r="100" spans="1:12" x14ac:dyDescent="0.2">
      <c r="A100" s="38"/>
      <c r="I100" s="48"/>
    </row>
    <row r="101" spans="1:12" ht="15.75" x14ac:dyDescent="0.25">
      <c r="D101" s="39">
        <f>K97</f>
        <v>64</v>
      </c>
      <c r="E101" t="s">
        <v>56</v>
      </c>
      <c r="H101" s="2"/>
      <c r="I101" s="48"/>
    </row>
    <row r="102" spans="1:12" x14ac:dyDescent="0.2">
      <c r="I102" s="48"/>
    </row>
    <row r="103" spans="1:12" x14ac:dyDescent="0.2">
      <c r="I103" s="48"/>
    </row>
    <row r="104" spans="1:12" x14ac:dyDescent="0.2">
      <c r="I104" s="48"/>
    </row>
    <row r="105" spans="1:12" x14ac:dyDescent="0.2">
      <c r="I105" s="48"/>
    </row>
    <row r="106" spans="1:12" x14ac:dyDescent="0.2">
      <c r="I106" s="48"/>
    </row>
    <row r="107" spans="1:12" x14ac:dyDescent="0.2">
      <c r="I107" s="48"/>
    </row>
    <row r="108" spans="1:12" x14ac:dyDescent="0.2">
      <c r="I108" s="48"/>
    </row>
    <row r="109" spans="1:12" x14ac:dyDescent="0.2">
      <c r="I109" s="48"/>
    </row>
    <row r="110" spans="1:12" x14ac:dyDescent="0.2">
      <c r="I110" s="48"/>
    </row>
    <row r="111" spans="1:12" x14ac:dyDescent="0.2">
      <c r="I111" s="48"/>
    </row>
    <row r="112" spans="1:12" x14ac:dyDescent="0.2">
      <c r="I112" s="48"/>
    </row>
    <row r="113" spans="9:9" x14ac:dyDescent="0.2">
      <c r="I113" s="48"/>
    </row>
    <row r="114" spans="9:9" x14ac:dyDescent="0.2">
      <c r="I114" s="48"/>
    </row>
    <row r="115" spans="9:9" x14ac:dyDescent="0.2">
      <c r="I115" s="48"/>
    </row>
    <row r="116" spans="9:9" x14ac:dyDescent="0.2">
      <c r="I116" s="48"/>
    </row>
    <row r="117" spans="9:9" x14ac:dyDescent="0.2">
      <c r="I117" s="48"/>
    </row>
    <row r="118" spans="9:9" x14ac:dyDescent="0.2">
      <c r="I118" s="48"/>
    </row>
    <row r="119" spans="9:9" x14ac:dyDescent="0.2">
      <c r="I119" s="48"/>
    </row>
    <row r="120" spans="9:9" x14ac:dyDescent="0.2">
      <c r="I120" s="48"/>
    </row>
    <row r="121" spans="9:9" x14ac:dyDescent="0.2">
      <c r="I121" s="48"/>
    </row>
    <row r="122" spans="9:9" x14ac:dyDescent="0.2">
      <c r="I122" s="48"/>
    </row>
    <row r="123" spans="9:9" x14ac:dyDescent="0.2">
      <c r="I123" s="48"/>
    </row>
    <row r="124" spans="9:9" x14ac:dyDescent="0.2">
      <c r="I124" s="48"/>
    </row>
    <row r="125" spans="9:9" x14ac:dyDescent="0.2">
      <c r="I125" s="48"/>
    </row>
    <row r="126" spans="9:9" x14ac:dyDescent="0.2">
      <c r="I126" s="48"/>
    </row>
    <row r="127" spans="9:9" x14ac:dyDescent="0.2">
      <c r="I127" s="48"/>
    </row>
    <row r="128" spans="9:9" x14ac:dyDescent="0.2">
      <c r="I128" s="48"/>
    </row>
    <row r="129" spans="9:9" x14ac:dyDescent="0.2">
      <c r="I129" s="48"/>
    </row>
    <row r="130" spans="9:9" x14ac:dyDescent="0.2">
      <c r="I130" s="48"/>
    </row>
    <row r="131" spans="9:9" x14ac:dyDescent="0.2">
      <c r="I131" s="48"/>
    </row>
    <row r="132" spans="9:9" x14ac:dyDescent="0.2">
      <c r="I132" s="48"/>
    </row>
    <row r="133" spans="9:9" x14ac:dyDescent="0.2">
      <c r="I133" s="48"/>
    </row>
    <row r="134" spans="9:9" x14ac:dyDescent="0.2">
      <c r="I134" s="48"/>
    </row>
    <row r="135" spans="9:9" x14ac:dyDescent="0.2">
      <c r="I135" s="48"/>
    </row>
    <row r="136" spans="9:9" x14ac:dyDescent="0.2">
      <c r="I136" s="48"/>
    </row>
    <row r="137" spans="9:9" x14ac:dyDescent="0.2">
      <c r="I137" s="48"/>
    </row>
    <row r="138" spans="9:9" x14ac:dyDescent="0.2">
      <c r="I138" s="48"/>
    </row>
    <row r="139" spans="9:9" x14ac:dyDescent="0.2">
      <c r="I139" s="48"/>
    </row>
    <row r="140" spans="9:9" x14ac:dyDescent="0.2">
      <c r="I140" s="48"/>
    </row>
    <row r="141" spans="9:9" x14ac:dyDescent="0.2">
      <c r="I141" s="48"/>
    </row>
    <row r="142" spans="9:9" x14ac:dyDescent="0.2">
      <c r="I142" s="48"/>
    </row>
    <row r="143" spans="9:9" x14ac:dyDescent="0.2">
      <c r="I143" s="48"/>
    </row>
    <row r="144" spans="9:9" x14ac:dyDescent="0.2">
      <c r="I144" s="48"/>
    </row>
    <row r="145" spans="9:9" x14ac:dyDescent="0.2">
      <c r="I145" s="48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Purkulista</vt:lpstr>
    </vt:vector>
  </TitlesOfParts>
  <Company>RATOL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Tuohimaa</dc:creator>
  <cp:lastModifiedBy>Järjestelmänvalvoja</cp:lastModifiedBy>
  <dcterms:created xsi:type="dcterms:W3CDTF">2004-09-12T13:43:02Z</dcterms:created>
  <dcterms:modified xsi:type="dcterms:W3CDTF">2018-09-22T18:27:22Z</dcterms:modified>
</cp:coreProperties>
</file>