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A21004AF-A598-4A13-93D4-BF8BCEABD59E}" xr6:coauthVersionLast="36" xr6:coauthVersionMax="36" xr10:uidLastSave="{00000000-0000-0000-0000-000000000000}"/>
  <bookViews>
    <workbookView xWindow="120" yWindow="45" windowWidth="15180" windowHeight="8580" activeTab="1"/>
  </bookViews>
  <sheets>
    <sheet name="Joukkueet" sheetId="4" r:id="rId1"/>
    <sheet name="Purkulista" sheetId="3" r:id="rId2"/>
  </sheets>
  <calcPr calcId="162913"/>
</workbook>
</file>

<file path=xl/calcChain.xml><?xml version="1.0" encoding="utf-8"?>
<calcChain xmlns="http://schemas.openxmlformats.org/spreadsheetml/2006/main">
  <c r="M8" i="3" l="1"/>
  <c r="A9" i="3"/>
  <c r="M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N68" i="3" s="1"/>
  <c r="M137" i="3" s="1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D68" i="3"/>
  <c r="D69" i="3" s="1"/>
  <c r="D84" i="3" s="1"/>
  <c r="D116" i="3" s="1"/>
  <c r="D136" i="3" s="1"/>
  <c r="E68" i="3"/>
  <c r="F68" i="3"/>
  <c r="G68" i="3"/>
  <c r="G69" i="3" s="1"/>
  <c r="G84" i="3" s="1"/>
  <c r="G116" i="3" s="1"/>
  <c r="G136" i="3" s="1"/>
  <c r="H68" i="3"/>
  <c r="H69" i="3" s="1"/>
  <c r="H84" i="3" s="1"/>
  <c r="H116" i="3" s="1"/>
  <c r="H136" i="3" s="1"/>
  <c r="I68" i="3"/>
  <c r="J68" i="3"/>
  <c r="K68" i="3"/>
  <c r="L68" i="3"/>
  <c r="M68" i="3"/>
  <c r="M69" i="3" s="1"/>
  <c r="M116" i="3" s="1"/>
  <c r="M136" i="3" s="1"/>
  <c r="D139" i="3" s="1"/>
  <c r="E69" i="3"/>
  <c r="E84" i="3" s="1"/>
  <c r="E116" i="3" s="1"/>
  <c r="E136" i="3" s="1"/>
  <c r="F69" i="3"/>
  <c r="I69" i="3"/>
  <c r="I84" i="3" s="1"/>
  <c r="I116" i="3" s="1"/>
  <c r="I136" i="3" s="1"/>
  <c r="J69" i="3"/>
  <c r="M74" i="3"/>
  <c r="M75" i="3"/>
  <c r="M76" i="3"/>
  <c r="M77" i="3"/>
  <c r="M78" i="3"/>
  <c r="M79" i="3"/>
  <c r="M80" i="3"/>
  <c r="M81" i="3"/>
  <c r="M82" i="3"/>
  <c r="M83" i="3"/>
  <c r="F84" i="3"/>
  <c r="F116" i="3" s="1"/>
  <c r="F136" i="3" s="1"/>
  <c r="J84" i="3"/>
  <c r="J116" i="3" s="1"/>
  <c r="J136" i="3" s="1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K136" i="3"/>
  <c r="L136" i="3"/>
</calcChain>
</file>

<file path=xl/sharedStrings.xml><?xml version="1.0" encoding="utf-8"?>
<sst xmlns="http://schemas.openxmlformats.org/spreadsheetml/2006/main" count="389" uniqueCount="188">
  <si>
    <t>pod cri</t>
  </si>
  <si>
    <t>pha car</t>
  </si>
  <si>
    <t>cyg cyg</t>
  </si>
  <si>
    <t>ana pen</t>
  </si>
  <si>
    <t>ana pla</t>
  </si>
  <si>
    <t>ana acu</t>
  </si>
  <si>
    <t>ayt ful</t>
  </si>
  <si>
    <t>mel fus</t>
  </si>
  <si>
    <t>buc cla</t>
  </si>
  <si>
    <t>mer ser</t>
  </si>
  <si>
    <t>mer mer</t>
  </si>
  <si>
    <t>acc gen</t>
  </si>
  <si>
    <t>acc nis</t>
  </si>
  <si>
    <t>bon bon</t>
  </si>
  <si>
    <t>tet rix</t>
  </si>
  <si>
    <t>plu apr</t>
  </si>
  <si>
    <t>cal alp</t>
  </si>
  <si>
    <t>gal gal</t>
  </si>
  <si>
    <t>lar rid</t>
  </si>
  <si>
    <t>lar can</t>
  </si>
  <si>
    <t>lar arg</t>
  </si>
  <si>
    <t>lar mar</t>
  </si>
  <si>
    <t>col pal</t>
  </si>
  <si>
    <t>den maj</t>
  </si>
  <si>
    <t>ala arv</t>
  </si>
  <si>
    <t>ant pra</t>
  </si>
  <si>
    <t>mot alb</t>
  </si>
  <si>
    <t>eri rub</t>
  </si>
  <si>
    <t>tur mer</t>
  </si>
  <si>
    <t>tur pil</t>
  </si>
  <si>
    <t>tur phi</t>
  </si>
  <si>
    <t>tur ili</t>
  </si>
  <si>
    <t>reg reg</t>
  </si>
  <si>
    <t>par mon</t>
  </si>
  <si>
    <t>par maj</t>
  </si>
  <si>
    <t>par cae</t>
  </si>
  <si>
    <t>gar gla</t>
  </si>
  <si>
    <t>pic pic</t>
  </si>
  <si>
    <t>cor mon</t>
  </si>
  <si>
    <t>cor nix</t>
  </si>
  <si>
    <t>cor rax</t>
  </si>
  <si>
    <t>pas dom</t>
  </si>
  <si>
    <t>fri coe</t>
  </si>
  <si>
    <t>fri mon</t>
  </si>
  <si>
    <t>car chl</t>
  </si>
  <si>
    <t>car spi</t>
  </si>
  <si>
    <t>pyr pyr</t>
  </si>
  <si>
    <t>emb cit</t>
  </si>
  <si>
    <t>emb sch</t>
  </si>
  <si>
    <t>sp/vel-lajit</t>
  </si>
  <si>
    <t>Huutolajit</t>
  </si>
  <si>
    <t xml:space="preserve"> Raahen Alueen Lintuharrastajat Surnia ry.</t>
  </si>
  <si>
    <t xml:space="preserve"> </t>
  </si>
  <si>
    <t xml:space="preserve">  JOUKKUEEN  NUMERO   &gt;&gt;&gt;</t>
  </si>
  <si>
    <t>LAJI</t>
  </si>
  <si>
    <t>Silkkiuikku</t>
  </si>
  <si>
    <t>Merimetso</t>
  </si>
  <si>
    <t>Laulujoutsen</t>
  </si>
  <si>
    <t>Haapana</t>
  </si>
  <si>
    <t>Sinisorsa</t>
  </si>
  <si>
    <t>Jouhisorsa</t>
  </si>
  <si>
    <t>Tukkasotka</t>
  </si>
  <si>
    <t>Pilkkasiipi</t>
  </si>
  <si>
    <t>Telkkä</t>
  </si>
  <si>
    <t>Tukkakoskelo</t>
  </si>
  <si>
    <t>Isokoskelo</t>
  </si>
  <si>
    <t>Kanahaukka</t>
  </si>
  <si>
    <t>Varpushaukka</t>
  </si>
  <si>
    <t>Pyy</t>
  </si>
  <si>
    <t>Teeri</t>
  </si>
  <si>
    <t>Kapustarinta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</si>
  <si>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</si>
  <si>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</si>
  <si>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</si>
  <si>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</si>
  <si>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</si>
  <si>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</si>
  <si>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</si>
  <si>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</si>
  <si>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</si>
  <si>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Niittykirvinen</t>
  </si>
  <si>
    <t>Västäräkki</t>
  </si>
  <si>
    <t>Punarinta</t>
  </si>
  <si>
    <t>Mustarastas</t>
  </si>
  <si>
    <t>Räkättirastas</t>
  </si>
  <si>
    <t>Laulurastas</t>
  </si>
  <si>
    <t>Punakylkirastas</t>
  </si>
  <si>
    <t>Hippiäinen</t>
  </si>
  <si>
    <t>Hömötiainen</t>
  </si>
  <si>
    <t>Sinitiainen</t>
  </si>
  <si>
    <t>Talitiainen</t>
  </si>
  <si>
    <t>Närhi</t>
  </si>
  <si>
    <t>Harakka</t>
  </si>
  <si>
    <t>Naakka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</si>
  <si>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</si>
  <si>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</si>
  <si>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</si>
  <si>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</si>
  <si>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</si>
  <si>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</si>
  <si>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</si>
  <si>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</si>
  <si>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</si>
  <si>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</si>
  <si>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</si>
  <si>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 xml:space="preserve">  SALDO   &gt;&gt;&gt;</t>
  </si>
  <si>
    <t>ässiä</t>
  </si>
  <si>
    <t>lajeja yhteensä sp/vel-lajit mukaanlukien</t>
  </si>
  <si>
    <t>Kuusitiainen</t>
  </si>
  <si>
    <t>Puukiipijä</t>
  </si>
  <si>
    <t>Isolepinkäinen</t>
  </si>
  <si>
    <t>par ate</t>
  </si>
  <si>
    <t>cer fam</t>
  </si>
  <si>
    <t>lan exc</t>
  </si>
  <si>
    <t>car mea</t>
  </si>
  <si>
    <t>Töyhtötiainen</t>
  </si>
  <si>
    <t>par cri</t>
  </si>
  <si>
    <t>Surnian XXI syyspinnaralli 4.10.2008 Joukkueet</t>
  </si>
  <si>
    <t>Surnian XXI-syyspinnaralli 4.10.2008 Purkulista</t>
  </si>
  <si>
    <t>SYYSPINNARALLIN PURKULISTA   PERUSLAJIT  2008</t>
  </si>
  <si>
    <t>Alli</t>
  </si>
  <si>
    <t>Mustalintu</t>
  </si>
  <si>
    <t>mel nig</t>
  </si>
  <si>
    <t>cla hye</t>
  </si>
  <si>
    <t>Palokärki</t>
  </si>
  <si>
    <t>dry mar</t>
  </si>
  <si>
    <t>Tilhi</t>
  </si>
  <si>
    <t>Pikkuvarpunen</t>
  </si>
  <si>
    <t>Pulmunen</t>
  </si>
  <si>
    <t>ple niv</t>
  </si>
  <si>
    <t>bom gar</t>
  </si>
  <si>
    <t>pas mon</t>
  </si>
  <si>
    <t>Klenkat:  Tapani Tapio, Ville Suorsa, Kari Rannikko ja Erkki Sarviaho</t>
  </si>
  <si>
    <t>Minimiehet: Juhani Karvonen, Sami Kalliokoski ja Osmo Heikkala</t>
  </si>
  <si>
    <t>Tynkä-team: Seppo Pudas ja Marja Maarala</t>
  </si>
  <si>
    <t>Mondeo-team: Seppo Sirviö ja Riku Rantala</t>
  </si>
  <si>
    <t>x</t>
  </si>
  <si>
    <t>kala-/lapintiira</t>
  </si>
  <si>
    <t>pikku-/isokäpylintu</t>
  </si>
  <si>
    <t>branta sp</t>
  </si>
  <si>
    <t>merikotka</t>
  </si>
  <si>
    <t>tavi</t>
  </si>
  <si>
    <t>uivelo</t>
  </si>
  <si>
    <t>fasaani</t>
  </si>
  <si>
    <t>kyhmyjoutsen</t>
  </si>
  <si>
    <t>pikkukäpylintu</t>
  </si>
  <si>
    <t>ampuhaukka</t>
  </si>
  <si>
    <t>kuikka</t>
  </si>
  <si>
    <t>suokukko</t>
  </si>
  <si>
    <t>metsähanhi</t>
  </si>
  <si>
    <t>kulorastas</t>
  </si>
  <si>
    <t>pohjantikka</t>
  </si>
  <si>
    <t>pikkutikka</t>
  </si>
  <si>
    <t>lehtokurppa</t>
  </si>
  <si>
    <t>kaakkuri</t>
  </si>
  <si>
    <t>piekana</t>
  </si>
  <si>
    <t>tiltaltti</t>
  </si>
  <si>
    <t>varpuspöllö</t>
  </si>
  <si>
    <t>pyrstötiainen</t>
  </si>
  <si>
    <t>lapasotka</t>
  </si>
  <si>
    <t>lapinsirkku</t>
  </si>
  <si>
    <t>jänkäkurppa</t>
  </si>
  <si>
    <t>mustavaris</t>
  </si>
  <si>
    <t>härkälintu</t>
  </si>
  <si>
    <t>sinirinta</t>
  </si>
  <si>
    <t>isokäpylintu</t>
  </si>
  <si>
    <t>rautiainen</t>
  </si>
  <si>
    <t>riekko</t>
  </si>
  <si>
    <t>sinisuohaukka</t>
  </si>
  <si>
    <t>hemppo</t>
  </si>
  <si>
    <t>tundrakurmitsa</t>
  </si>
  <si>
    <t>kirjosiipikäpylintu</t>
  </si>
  <si>
    <t>lapintiira</t>
  </si>
  <si>
    <t>pähkinähakki</t>
  </si>
  <si>
    <t>pikkujoutsen</t>
  </si>
  <si>
    <t>lapasorsa</t>
  </si>
  <si>
    <t>merisirri</t>
  </si>
  <si>
    <t>harmaasieppo</t>
  </si>
  <si>
    <t>muuttohaukka</t>
  </si>
  <si>
    <t>peukaloinen</t>
  </si>
  <si>
    <t>karikukko</t>
  </si>
  <si>
    <t>harmaapäätikka</t>
  </si>
  <si>
    <t>myrskykeiju</t>
  </si>
  <si>
    <t>suopöllö</t>
  </si>
  <si>
    <t>meriharakka</t>
  </si>
  <si>
    <t>Rättäri 60v: Jaakko Koistinen, Risto Nevasaari ja Jouni Majuri</t>
  </si>
  <si>
    <t>Pop stars - 1: Jouni Meski ja Heikki Tuohimaa</t>
  </si>
  <si>
    <t>Alamittaset: Tuomo Jaakkonen, Tuomas Väyrynen ja Esa Hohtola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</si>
</sst>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9"/>
      <name val="Helvetica"/>
    </font>
    <font>
      <sz val="8"/>
      <color indexed="9"/>
      <name val="Helvetica"/>
    </font>
    <font>
      <sz val="10"/>
      <color indexed="9"/>
      <name val="Helvetica"/>
    </font>
    <font>
      <b/>
      <sz val="12"/>
      <color indexed="9"/>
      <name val="Helvetica"/>
    </font>
    <font>
      <sz val="14"/>
      <color indexed="9"/>
      <name val="Helvetica"/>
    </font>
    <font>
      <b/>
      <sz val="8"/>
      <color indexed="8"/>
      <name val="Helvetica"/>
    </font>
    <font>
      <sz val="8"/>
      <color indexed="8"/>
      <name val="Helvetica"/>
    </font>
    <font>
      <b/>
      <sz val="10"/>
      <color indexed="8"/>
      <name val="Helvetica"/>
    </font>
    <font>
      <b/>
      <sz val="8"/>
      <color indexed="8"/>
      <name val="MS Sans Serif"/>
    </font>
    <font>
      <b/>
      <sz val="10"/>
      <color indexed="8"/>
      <name val="MS Sans Serif"/>
    </font>
    <font>
      <sz val="6"/>
      <name val="MS Sans Serif"/>
    </font>
    <font>
      <sz val="10"/>
      <color indexed="8"/>
      <name val="MS Sans Serif"/>
    </font>
    <font>
      <b/>
      <sz val="8"/>
      <name val="MS Sans Serif"/>
    </font>
    <font>
      <b/>
      <sz val="8"/>
      <color indexed="8"/>
      <name val="Helvetica"/>
      <family val="2"/>
    </font>
    <font>
      <sz val="8"/>
      <color indexed="8"/>
      <name val="MS Sans Serif"/>
      <family val="2"/>
    </font>
    <font>
      <b/>
      <sz val="10"/>
      <color indexed="8"/>
      <name val="MS Sans Serif"/>
      <family val="2"/>
    </font>
    <font>
      <b/>
      <sz val="8.5"/>
      <color indexed="8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9" fillId="3" borderId="3" xfId="0" applyFont="1" applyFill="1" applyBorder="1"/>
    <xf numFmtId="0" fontId="10" fillId="3" borderId="0" xfId="0" applyFont="1" applyFill="1" applyBorder="1" applyAlignment="1">
      <alignment horizontal="left"/>
    </xf>
    <xf numFmtId="0" fontId="0" fillId="3" borderId="4" xfId="0" applyFill="1" applyBorder="1"/>
    <xf numFmtId="0" fontId="9" fillId="3" borderId="5" xfId="0" applyFont="1" applyFill="1" applyBorder="1"/>
    <xf numFmtId="0" fontId="10" fillId="3" borderId="6" xfId="0" applyFont="1" applyFill="1" applyBorder="1" applyAlignment="1">
      <alignment horizontal="left"/>
    </xf>
    <xf numFmtId="0" fontId="11" fillId="0" borderId="2" xfId="0" applyFont="1" applyBorder="1" applyAlignment="1"/>
    <xf numFmtId="0" fontId="0" fillId="0" borderId="2" xfId="0" applyBorder="1" applyAlignment="1">
      <alignment horizontal="left" vertical="justify"/>
    </xf>
    <xf numFmtId="0" fontId="0" fillId="0" borderId="2" xfId="0" applyBorder="1"/>
    <xf numFmtId="0" fontId="0" fillId="4" borderId="2" xfId="0" applyFill="1" applyBorder="1"/>
    <xf numFmtId="0" fontId="12" fillId="0" borderId="0" xfId="0" applyFont="1" applyFill="1" applyBorder="1" applyAlignment="1">
      <alignment horizontal="centerContinuous"/>
    </xf>
    <xf numFmtId="0" fontId="13" fillId="0" borderId="7" xfId="0" applyFont="1" applyFill="1" applyBorder="1" applyAlignment="1">
      <alignment horizontal="centerContinuous"/>
    </xf>
    <xf numFmtId="0" fontId="13" fillId="0" borderId="8" xfId="0" applyFont="1" applyFill="1" applyBorder="1" applyAlignment="1">
      <alignment horizontal="center"/>
    </xf>
    <xf numFmtId="0" fontId="14" fillId="0" borderId="9" xfId="0" applyFont="1" applyFill="1" applyBorder="1"/>
    <xf numFmtId="0" fontId="15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5" fillId="2" borderId="9" xfId="0" applyFont="1" applyFill="1" applyBorder="1" applyAlignment="1" applyProtection="1">
      <alignment horizontal="center"/>
      <protection hidden="1"/>
    </xf>
    <xf numFmtId="0" fontId="13" fillId="2" borderId="9" xfId="0" applyFont="1" applyFill="1" applyBorder="1" applyAlignment="1">
      <alignment horizontal="left"/>
    </xf>
    <xf numFmtId="0" fontId="14" fillId="0" borderId="0" xfId="0" applyFont="1" applyFill="1" applyBorder="1"/>
    <xf numFmtId="0" fontId="15" fillId="0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3" fillId="0" borderId="0" xfId="0" applyFont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left"/>
    </xf>
    <xf numFmtId="0" fontId="16" fillId="7" borderId="9" xfId="0" applyFont="1" applyFill="1" applyBorder="1"/>
    <xf numFmtId="0" fontId="14" fillId="0" borderId="12" xfId="0" applyFont="1" applyFill="1" applyBorder="1"/>
    <xf numFmtId="0" fontId="20" fillId="7" borderId="9" xfId="0" applyFont="1" applyFill="1" applyBorder="1"/>
    <xf numFmtId="0" fontId="0" fillId="0" borderId="13" xfId="0" applyBorder="1"/>
    <xf numFmtId="0" fontId="0" fillId="5" borderId="0" xfId="0" applyFill="1"/>
    <xf numFmtId="0" fontId="0" fillId="0" borderId="14" xfId="0" applyFill="1" applyBorder="1"/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opLeftCell="B1" workbookViewId="0">
      <selection activeCell="B3" sqref="B3"/>
    </sheetView>
  </sheetViews>
  <sheetFormatPr defaultRowHeight="12.75" x14ac:dyDescent="0.2"/>
  <cols>
    <col min="2" max="2" width="6.5703125" customWidth="1"/>
    <col min="3" max="3" width="101" customWidth="1"/>
  </cols>
  <sheetData>
    <row r="1" spans="2:3" ht="18" x14ac:dyDescent="0.25">
      <c r="B1" s="1" t="s">
        <v>117</v>
      </c>
      <c r="C1" s="1"/>
    </row>
    <row r="2" spans="2:3" x14ac:dyDescent="0.2">
      <c r="B2" s="40"/>
      <c r="C2" s="41"/>
    </row>
    <row r="3" spans="2:3" ht="18" x14ac:dyDescent="0.25">
      <c r="B3" s="42"/>
      <c r="C3" s="42"/>
    </row>
    <row r="4" spans="2:3" x14ac:dyDescent="0.2">
      <c r="B4" s="43">
        <v>1</v>
      </c>
      <c r="C4" s="44" t="s">
        <v>132</v>
      </c>
    </row>
    <row r="5" spans="2:3" x14ac:dyDescent="0.2">
      <c r="C5" s="45"/>
    </row>
    <row r="6" spans="2:3" x14ac:dyDescent="0.2">
      <c r="B6" s="46">
        <v>2</v>
      </c>
      <c r="C6" s="47" t="s">
        <v>133</v>
      </c>
    </row>
    <row r="7" spans="2:3" x14ac:dyDescent="0.2">
      <c r="C7" s="48"/>
    </row>
    <row r="8" spans="2:3" x14ac:dyDescent="0.2">
      <c r="B8" s="49">
        <v>3</v>
      </c>
      <c r="C8" s="50" t="s">
        <v>186</v>
      </c>
    </row>
    <row r="9" spans="2:3" x14ac:dyDescent="0.2">
      <c r="C9" s="48"/>
    </row>
    <row r="10" spans="2:3" x14ac:dyDescent="0.2">
      <c r="B10" s="49">
        <v>4</v>
      </c>
      <c r="C10" s="50" t="s">
        <v>185</v>
      </c>
    </row>
    <row r="11" spans="2:3" x14ac:dyDescent="0.2">
      <c r="C11" s="48"/>
    </row>
    <row r="12" spans="2:3" x14ac:dyDescent="0.2">
      <c r="B12" s="49">
        <v>5</v>
      </c>
      <c r="C12" s="50" t="s">
        <v>134</v>
      </c>
    </row>
    <row r="13" spans="2:3" x14ac:dyDescent="0.2">
      <c r="C13" s="48"/>
    </row>
    <row r="14" spans="2:3" x14ac:dyDescent="0.2">
      <c r="B14" s="49">
        <v>6</v>
      </c>
      <c r="C14" s="50" t="s">
        <v>187</v>
      </c>
    </row>
    <row r="15" spans="2:3" x14ac:dyDescent="0.2">
      <c r="C15" s="48"/>
    </row>
    <row r="16" spans="2:3" x14ac:dyDescent="0.2">
      <c r="B16" s="49">
        <v>7</v>
      </c>
      <c r="C16" s="50" t="s">
        <v>135</v>
      </c>
    </row>
    <row r="17" spans="2:3" x14ac:dyDescent="0.2">
      <c r="C17" s="48"/>
    </row>
    <row r="18" spans="2:3" x14ac:dyDescent="0.2">
      <c r="B18" s="49"/>
      <c r="C18" s="50"/>
    </row>
    <row r="19" spans="2:3" x14ac:dyDescent="0.2">
      <c r="C19" s="48"/>
    </row>
    <row r="20" spans="2:3" x14ac:dyDescent="0.2">
      <c r="B20" s="49"/>
      <c r="C20" s="50"/>
    </row>
    <row r="21" spans="2:3" x14ac:dyDescent="0.2">
      <c r="C21" s="48"/>
    </row>
    <row r="22" spans="2:3" x14ac:dyDescent="0.2">
      <c r="B22" s="49"/>
      <c r="C22" s="50"/>
    </row>
    <row r="23" spans="2:3" x14ac:dyDescent="0.2">
      <c r="C23" s="48"/>
    </row>
    <row r="24" spans="2:3" x14ac:dyDescent="0.2">
      <c r="B24" s="29"/>
    </row>
    <row r="26" spans="2:3" x14ac:dyDescent="0.2">
      <c r="B26" s="29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9"/>
  <sheetViews>
    <sheetView tabSelected="1" topLeftCell="A96" workbookViewId="0">
      <selection activeCell="B137" sqref="B137"/>
    </sheetView>
  </sheetViews>
  <sheetFormatPr defaultRowHeight="12.75" x14ac:dyDescent="0.2"/>
  <cols>
    <col min="1" max="1" width="3.42578125" customWidth="1"/>
    <col min="2" max="2" width="25.7109375" customWidth="1"/>
    <col min="3" max="3" width="8.42578125" customWidth="1"/>
    <col min="4" max="12" width="5" customWidth="1"/>
    <col min="13" max="13" width="6.5703125" customWidth="1"/>
    <col min="14" max="14" width="5" customWidth="1"/>
  </cols>
  <sheetData>
    <row r="1" spans="1:250" ht="18" x14ac:dyDescent="0.25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13.5" thickBot="1" x14ac:dyDescent="0.25"/>
    <row r="3" spans="1:250" x14ac:dyDescent="0.2">
      <c r="A3" s="4" t="s">
        <v>51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</row>
    <row r="4" spans="1:250" ht="18" x14ac:dyDescent="0.25">
      <c r="A4" s="7" t="s">
        <v>52</v>
      </c>
      <c r="B4" s="8" t="s">
        <v>119</v>
      </c>
      <c r="C4" s="8"/>
      <c r="D4" s="9"/>
      <c r="E4" s="9"/>
      <c r="F4" s="9"/>
      <c r="G4" s="9"/>
      <c r="H4" s="9"/>
      <c r="I4" s="9"/>
      <c r="J4" s="9"/>
      <c r="K4" s="9"/>
      <c r="L4" s="9"/>
    </row>
    <row r="5" spans="1:250" ht="13.5" thickBo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250" ht="13.5" thickBot="1" x14ac:dyDescent="0.25">
      <c r="A6" s="13"/>
      <c r="B6" s="14"/>
      <c r="C6" s="11"/>
      <c r="D6" s="15" t="s">
        <v>53</v>
      </c>
      <c r="E6" s="16"/>
      <c r="F6" s="16"/>
      <c r="G6" s="16"/>
      <c r="H6" s="16"/>
      <c r="I6" s="17"/>
      <c r="J6" s="18"/>
      <c r="K6" s="18"/>
      <c r="L6" s="18"/>
    </row>
    <row r="7" spans="1:250" x14ac:dyDescent="0.2">
      <c r="A7" s="19"/>
      <c r="B7" s="24" t="s">
        <v>54</v>
      </c>
      <c r="C7" s="20"/>
      <c r="D7" s="32">
        <v>1</v>
      </c>
      <c r="E7" s="21">
        <v>2</v>
      </c>
      <c r="F7" s="34">
        <v>3</v>
      </c>
      <c r="G7" s="21">
        <v>4</v>
      </c>
      <c r="H7" s="34">
        <v>5</v>
      </c>
      <c r="I7" s="21">
        <v>6</v>
      </c>
      <c r="J7" s="34">
        <v>7</v>
      </c>
      <c r="K7" s="21">
        <v>8</v>
      </c>
      <c r="L7" s="34">
        <v>9</v>
      </c>
    </row>
    <row r="8" spans="1:250" x14ac:dyDescent="0.2">
      <c r="A8" s="55">
        <v>1</v>
      </c>
      <c r="B8" s="53" t="s">
        <v>55</v>
      </c>
      <c r="C8" s="25" t="s">
        <v>0</v>
      </c>
      <c r="D8" s="33"/>
      <c r="E8" s="23"/>
      <c r="F8" s="33"/>
      <c r="G8" s="23"/>
      <c r="H8" s="33"/>
      <c r="I8" s="23"/>
      <c r="J8" s="33"/>
      <c r="K8" s="23"/>
      <c r="L8" s="33"/>
      <c r="M8" s="26">
        <f t="shared" ref="M8:M39" si="0">COUNTIF(D8:L8,"x")</f>
        <v>0</v>
      </c>
    </row>
    <row r="9" spans="1:250" x14ac:dyDescent="0.2">
      <c r="A9" s="55">
        <f t="shared" ref="A9:A67" si="1">A8+1</f>
        <v>2</v>
      </c>
      <c r="B9" s="53" t="s">
        <v>56</v>
      </c>
      <c r="C9" t="s">
        <v>1</v>
      </c>
      <c r="D9" s="33" t="s">
        <v>136</v>
      </c>
      <c r="E9" s="23" t="s">
        <v>136</v>
      </c>
      <c r="F9" s="33" t="s">
        <v>136</v>
      </c>
      <c r="G9" s="23" t="s">
        <v>136</v>
      </c>
      <c r="H9" s="33" t="s">
        <v>136</v>
      </c>
      <c r="I9" s="23"/>
      <c r="J9" s="33"/>
      <c r="K9" s="23"/>
      <c r="L9" s="33"/>
      <c r="M9" s="26">
        <f t="shared" si="0"/>
        <v>5</v>
      </c>
    </row>
    <row r="10" spans="1:250" x14ac:dyDescent="0.2">
      <c r="A10" s="55">
        <f t="shared" si="1"/>
        <v>3</v>
      </c>
      <c r="B10" s="53" t="s">
        <v>57</v>
      </c>
      <c r="C10" s="25" t="s">
        <v>2</v>
      </c>
      <c r="D10" s="33"/>
      <c r="E10" s="23"/>
      <c r="F10" s="33"/>
      <c r="G10" s="23"/>
      <c r="H10" s="33"/>
      <c r="I10" s="23"/>
      <c r="J10" s="33"/>
      <c r="K10" s="23"/>
      <c r="L10" s="33"/>
      <c r="M10" s="26">
        <f t="shared" si="0"/>
        <v>0</v>
      </c>
    </row>
    <row r="11" spans="1:250" x14ac:dyDescent="0.2">
      <c r="A11" s="55">
        <f t="shared" si="1"/>
        <v>4</v>
      </c>
      <c r="B11" s="53" t="s">
        <v>58</v>
      </c>
      <c r="C11" t="s">
        <v>3</v>
      </c>
      <c r="D11" s="33"/>
      <c r="E11" s="23"/>
      <c r="F11" s="33"/>
      <c r="G11" s="23"/>
      <c r="H11" s="35"/>
      <c r="I11" s="23"/>
      <c r="J11" s="33"/>
      <c r="K11" s="23"/>
      <c r="L11" s="33"/>
      <c r="M11" s="26">
        <f t="shared" si="0"/>
        <v>0</v>
      </c>
    </row>
    <row r="12" spans="1:250" x14ac:dyDescent="0.2">
      <c r="A12" s="55">
        <f t="shared" si="1"/>
        <v>5</v>
      </c>
      <c r="B12" s="53" t="s">
        <v>59</v>
      </c>
      <c r="C12" t="s">
        <v>4</v>
      </c>
      <c r="D12" s="33"/>
      <c r="E12" s="23"/>
      <c r="F12" s="33"/>
      <c r="G12" s="23"/>
      <c r="H12" s="33"/>
      <c r="I12" s="23"/>
      <c r="J12" s="33" t="s">
        <v>136</v>
      </c>
      <c r="K12" s="23"/>
      <c r="L12" s="33"/>
      <c r="M12" s="26">
        <f t="shared" si="0"/>
        <v>1</v>
      </c>
    </row>
    <row r="13" spans="1:250" x14ac:dyDescent="0.2">
      <c r="A13" s="55">
        <f t="shared" si="1"/>
        <v>6</v>
      </c>
      <c r="B13" s="53" t="s">
        <v>60</v>
      </c>
      <c r="C13" s="25" t="s">
        <v>5</v>
      </c>
      <c r="D13" s="33"/>
      <c r="E13" s="23" t="s">
        <v>136</v>
      </c>
      <c r="F13" s="33" t="s">
        <v>136</v>
      </c>
      <c r="G13" s="23"/>
      <c r="H13" s="33"/>
      <c r="I13" s="23"/>
      <c r="J13" s="33" t="s">
        <v>136</v>
      </c>
      <c r="K13" s="23"/>
      <c r="L13" s="33"/>
      <c r="M13" s="26">
        <f t="shared" si="0"/>
        <v>3</v>
      </c>
    </row>
    <row r="14" spans="1:250" x14ac:dyDescent="0.2">
      <c r="A14" s="55">
        <f t="shared" si="1"/>
        <v>7</v>
      </c>
      <c r="B14" s="53" t="s">
        <v>61</v>
      </c>
      <c r="C14" s="25" t="s">
        <v>6</v>
      </c>
      <c r="D14" s="33"/>
      <c r="E14" s="23"/>
      <c r="F14" s="33"/>
      <c r="G14" s="23"/>
      <c r="H14" s="33"/>
      <c r="I14" s="23"/>
      <c r="J14" s="33"/>
      <c r="K14" s="23"/>
      <c r="L14" s="33"/>
      <c r="M14" s="26">
        <f t="shared" si="0"/>
        <v>0</v>
      </c>
    </row>
    <row r="15" spans="1:250" x14ac:dyDescent="0.2">
      <c r="A15" s="55">
        <f t="shared" si="1"/>
        <v>8</v>
      </c>
      <c r="B15" s="53" t="s">
        <v>120</v>
      </c>
      <c r="C15" s="59" t="s">
        <v>123</v>
      </c>
      <c r="D15" s="33" t="s">
        <v>136</v>
      </c>
      <c r="E15" s="23" t="s">
        <v>136</v>
      </c>
      <c r="F15" s="33" t="s">
        <v>136</v>
      </c>
      <c r="G15" s="23" t="s">
        <v>136</v>
      </c>
      <c r="H15" s="33" t="s">
        <v>136</v>
      </c>
      <c r="I15" s="23"/>
      <c r="J15" s="33" t="s">
        <v>136</v>
      </c>
      <c r="K15" s="23"/>
      <c r="L15" s="33"/>
      <c r="M15" s="26">
        <f t="shared" si="0"/>
        <v>6</v>
      </c>
    </row>
    <row r="16" spans="1:250" x14ac:dyDescent="0.2">
      <c r="A16" s="55">
        <f t="shared" si="1"/>
        <v>9</v>
      </c>
      <c r="B16" s="53" t="s">
        <v>121</v>
      </c>
      <c r="C16" s="59" t="s">
        <v>122</v>
      </c>
      <c r="D16" s="33"/>
      <c r="E16" s="23"/>
      <c r="F16" s="33"/>
      <c r="G16" s="23" t="s">
        <v>136</v>
      </c>
      <c r="H16" s="33"/>
      <c r="I16" s="23"/>
      <c r="J16" s="33"/>
      <c r="K16" s="23"/>
      <c r="L16" s="33"/>
      <c r="M16" s="26">
        <f t="shared" si="0"/>
        <v>1</v>
      </c>
    </row>
    <row r="17" spans="1:13" x14ac:dyDescent="0.2">
      <c r="A17" s="55">
        <f t="shared" si="1"/>
        <v>10</v>
      </c>
      <c r="B17" s="53" t="s">
        <v>62</v>
      </c>
      <c r="C17" t="s">
        <v>7</v>
      </c>
      <c r="D17" s="33"/>
      <c r="E17" s="23"/>
      <c r="F17" s="33"/>
      <c r="G17" s="23" t="s">
        <v>136</v>
      </c>
      <c r="H17" s="33"/>
      <c r="I17" s="23"/>
      <c r="J17" s="33"/>
      <c r="K17" s="23"/>
      <c r="L17" s="33"/>
      <c r="M17" s="26">
        <f t="shared" si="0"/>
        <v>1</v>
      </c>
    </row>
    <row r="18" spans="1:13" x14ac:dyDescent="0.2">
      <c r="A18" s="55">
        <f t="shared" si="1"/>
        <v>11</v>
      </c>
      <c r="B18" s="53" t="s">
        <v>63</v>
      </c>
      <c r="C18" s="25" t="s">
        <v>8</v>
      </c>
      <c r="D18" s="33"/>
      <c r="E18" s="23"/>
      <c r="F18" s="33"/>
      <c r="G18" s="23"/>
      <c r="H18" s="33"/>
      <c r="I18" s="23"/>
      <c r="J18" s="33"/>
      <c r="K18" s="23"/>
      <c r="L18" s="33"/>
      <c r="M18" s="26">
        <f t="shared" si="0"/>
        <v>0</v>
      </c>
    </row>
    <row r="19" spans="1:13" x14ac:dyDescent="0.2">
      <c r="A19" s="55">
        <f t="shared" si="1"/>
        <v>12</v>
      </c>
      <c r="B19" s="53" t="s">
        <v>64</v>
      </c>
      <c r="C19" t="s">
        <v>9</v>
      </c>
      <c r="D19" s="33"/>
      <c r="E19" s="23"/>
      <c r="F19" s="33"/>
      <c r="G19" s="23" t="s">
        <v>136</v>
      </c>
      <c r="H19" s="33"/>
      <c r="I19" s="23"/>
      <c r="J19" s="33" t="s">
        <v>136</v>
      </c>
      <c r="K19" s="23"/>
      <c r="L19" s="33"/>
      <c r="M19" s="26">
        <f t="shared" si="0"/>
        <v>2</v>
      </c>
    </row>
    <row r="20" spans="1:13" x14ac:dyDescent="0.2">
      <c r="A20" s="55">
        <f t="shared" si="1"/>
        <v>13</v>
      </c>
      <c r="B20" s="53" t="s">
        <v>65</v>
      </c>
      <c r="C20" s="25" t="s">
        <v>10</v>
      </c>
      <c r="D20" s="33"/>
      <c r="E20" s="23"/>
      <c r="F20" s="33"/>
      <c r="G20" s="23"/>
      <c r="H20" s="33"/>
      <c r="I20" s="23"/>
      <c r="J20" s="33"/>
      <c r="K20" s="23"/>
      <c r="L20" s="33"/>
      <c r="M20" s="26">
        <f t="shared" si="0"/>
        <v>0</v>
      </c>
    </row>
    <row r="21" spans="1:13" x14ac:dyDescent="0.2">
      <c r="A21" s="55">
        <f t="shared" si="1"/>
        <v>14</v>
      </c>
      <c r="B21" s="53" t="s">
        <v>66</v>
      </c>
      <c r="C21" t="s">
        <v>11</v>
      </c>
      <c r="D21" s="33"/>
      <c r="E21" s="23"/>
      <c r="F21" s="33" t="s">
        <v>136</v>
      </c>
      <c r="G21" s="23" t="s">
        <v>136</v>
      </c>
      <c r="H21" s="33" t="s">
        <v>136</v>
      </c>
      <c r="I21" s="23"/>
      <c r="J21" s="33" t="s">
        <v>136</v>
      </c>
      <c r="K21" s="23"/>
      <c r="L21" s="33"/>
      <c r="M21" s="26">
        <f t="shared" si="0"/>
        <v>4</v>
      </c>
    </row>
    <row r="22" spans="1:13" x14ac:dyDescent="0.2">
      <c r="A22" s="55">
        <f t="shared" si="1"/>
        <v>15</v>
      </c>
      <c r="B22" s="53" t="s">
        <v>67</v>
      </c>
      <c r="C22" s="25" t="s">
        <v>12</v>
      </c>
      <c r="D22" s="33" t="s">
        <v>136</v>
      </c>
      <c r="E22" s="23"/>
      <c r="F22" s="33" t="s">
        <v>136</v>
      </c>
      <c r="G22" s="23"/>
      <c r="H22" s="33" t="s">
        <v>136</v>
      </c>
      <c r="I22" s="23"/>
      <c r="J22" s="33" t="s">
        <v>136</v>
      </c>
      <c r="K22" s="23"/>
      <c r="L22" s="33"/>
      <c r="M22" s="26">
        <f t="shared" si="0"/>
        <v>4</v>
      </c>
    </row>
    <row r="23" spans="1:13" x14ac:dyDescent="0.2">
      <c r="A23" s="55">
        <f t="shared" si="1"/>
        <v>16</v>
      </c>
      <c r="B23" s="53" t="s">
        <v>68</v>
      </c>
      <c r="C23" s="25" t="s">
        <v>13</v>
      </c>
      <c r="D23" s="33"/>
      <c r="E23" s="23"/>
      <c r="F23" s="33"/>
      <c r="G23" s="23" t="s">
        <v>136</v>
      </c>
      <c r="H23" s="33" t="s">
        <v>136</v>
      </c>
      <c r="I23" s="23"/>
      <c r="J23" s="33"/>
      <c r="K23" s="23"/>
      <c r="L23" s="33"/>
      <c r="M23" s="26">
        <f t="shared" si="0"/>
        <v>2</v>
      </c>
    </row>
    <row r="24" spans="1:13" x14ac:dyDescent="0.2">
      <c r="A24" s="55">
        <f t="shared" si="1"/>
        <v>17</v>
      </c>
      <c r="B24" s="53" t="s">
        <v>69</v>
      </c>
      <c r="C24" t="s">
        <v>14</v>
      </c>
      <c r="D24" s="33"/>
      <c r="E24" s="23"/>
      <c r="F24" s="33"/>
      <c r="G24" s="23"/>
      <c r="H24" s="33" t="s">
        <v>136</v>
      </c>
      <c r="I24" s="23"/>
      <c r="J24" s="33" t="s">
        <v>136</v>
      </c>
      <c r="K24" s="23"/>
      <c r="L24" s="33"/>
      <c r="M24" s="26">
        <f t="shared" si="0"/>
        <v>2</v>
      </c>
    </row>
    <row r="25" spans="1:13" x14ac:dyDescent="0.2">
      <c r="A25" s="55">
        <f t="shared" si="1"/>
        <v>18</v>
      </c>
      <c r="B25" s="53" t="s">
        <v>70</v>
      </c>
      <c r="C25" t="s">
        <v>15</v>
      </c>
      <c r="D25" s="33"/>
      <c r="E25" s="23"/>
      <c r="F25" s="33"/>
      <c r="G25" s="23" t="s">
        <v>136</v>
      </c>
      <c r="H25" s="33"/>
      <c r="I25" s="23"/>
      <c r="J25" s="33" t="s">
        <v>136</v>
      </c>
      <c r="K25" s="23"/>
      <c r="L25" s="33"/>
      <c r="M25" s="26">
        <f t="shared" si="0"/>
        <v>2</v>
      </c>
    </row>
    <row r="26" spans="1:13" x14ac:dyDescent="0.2">
      <c r="A26" s="55">
        <f t="shared" si="1"/>
        <v>19</v>
      </c>
      <c r="B26" s="53" t="s">
        <v>71</v>
      </c>
      <c r="C26" s="25" t="s">
        <v>16</v>
      </c>
      <c r="D26" s="33"/>
      <c r="E26" s="23"/>
      <c r="F26" s="33"/>
      <c r="G26" s="23"/>
      <c r="H26" s="33"/>
      <c r="I26" s="23"/>
      <c r="J26" s="33" t="s">
        <v>136</v>
      </c>
      <c r="K26" s="23"/>
      <c r="L26" s="33"/>
      <c r="M26" s="26">
        <f t="shared" si="0"/>
        <v>1</v>
      </c>
    </row>
    <row r="27" spans="1:13" x14ac:dyDescent="0.2">
      <c r="A27" s="55">
        <f t="shared" si="1"/>
        <v>20</v>
      </c>
      <c r="B27" s="53" t="s">
        <v>72</v>
      </c>
      <c r="C27" s="25" t="s">
        <v>17</v>
      </c>
      <c r="D27" s="33"/>
      <c r="E27" s="23"/>
      <c r="F27" s="33"/>
      <c r="G27" s="23" t="s">
        <v>136</v>
      </c>
      <c r="H27" s="33" t="s">
        <v>136</v>
      </c>
      <c r="I27" s="23"/>
      <c r="J27" s="33"/>
      <c r="K27" s="23"/>
      <c r="L27" s="33"/>
      <c r="M27" s="26">
        <f t="shared" si="0"/>
        <v>2</v>
      </c>
    </row>
    <row r="28" spans="1:13" x14ac:dyDescent="0.2">
      <c r="A28" s="55">
        <f t="shared" si="1"/>
        <v>21</v>
      </c>
      <c r="B28" s="53" t="s">
        <v>73</v>
      </c>
      <c r="C28" t="s">
        <v>18</v>
      </c>
      <c r="D28" s="33"/>
      <c r="E28" s="23"/>
      <c r="F28" s="33"/>
      <c r="G28" s="23"/>
      <c r="H28" s="33"/>
      <c r="I28" s="23"/>
      <c r="J28" s="33"/>
      <c r="K28" s="23"/>
      <c r="L28" s="33"/>
      <c r="M28" s="26">
        <f t="shared" si="0"/>
        <v>0</v>
      </c>
    </row>
    <row r="29" spans="1:13" x14ac:dyDescent="0.2">
      <c r="A29" s="55">
        <f t="shared" si="1"/>
        <v>22</v>
      </c>
      <c r="B29" s="53" t="s">
        <v>74</v>
      </c>
      <c r="C29" s="25" t="s">
        <v>19</v>
      </c>
      <c r="D29" s="33"/>
      <c r="E29" s="23"/>
      <c r="F29" s="33"/>
      <c r="G29" s="23"/>
      <c r="H29" s="33"/>
      <c r="I29" s="23"/>
      <c r="J29" s="33"/>
      <c r="K29" s="23"/>
      <c r="L29" s="33"/>
      <c r="M29" s="26">
        <f t="shared" si="0"/>
        <v>0</v>
      </c>
    </row>
    <row r="30" spans="1:13" x14ac:dyDescent="0.2">
      <c r="A30" s="55">
        <f t="shared" si="1"/>
        <v>23</v>
      </c>
      <c r="B30" s="53" t="s">
        <v>75</v>
      </c>
      <c r="C30" s="25" t="s">
        <v>20</v>
      </c>
      <c r="D30" s="33"/>
      <c r="E30" s="23"/>
      <c r="F30" s="33"/>
      <c r="G30" s="23"/>
      <c r="H30" s="33"/>
      <c r="I30" s="23"/>
      <c r="J30" s="33"/>
      <c r="K30" s="23"/>
      <c r="L30" s="33"/>
      <c r="M30" s="26">
        <f t="shared" si="0"/>
        <v>0</v>
      </c>
    </row>
    <row r="31" spans="1:13" x14ac:dyDescent="0.2">
      <c r="A31" s="55">
        <f t="shared" si="1"/>
        <v>24</v>
      </c>
      <c r="B31" s="53" t="s">
        <v>76</v>
      </c>
      <c r="C31" t="s">
        <v>21</v>
      </c>
      <c r="D31" s="33"/>
      <c r="E31" s="23" t="s">
        <v>136</v>
      </c>
      <c r="F31" s="33"/>
      <c r="G31" s="23" t="s">
        <v>136</v>
      </c>
      <c r="H31" s="33" t="s">
        <v>136</v>
      </c>
      <c r="I31" s="23"/>
      <c r="J31" s="33" t="s">
        <v>136</v>
      </c>
      <c r="K31" s="23"/>
      <c r="L31" s="33"/>
      <c r="M31" s="26">
        <f t="shared" si="0"/>
        <v>4</v>
      </c>
    </row>
    <row r="32" spans="1:13" x14ac:dyDescent="0.2">
      <c r="A32" s="55">
        <f t="shared" si="1"/>
        <v>25</v>
      </c>
      <c r="B32" s="53" t="s">
        <v>77</v>
      </c>
      <c r="C32" t="s">
        <v>22</v>
      </c>
      <c r="D32" s="33"/>
      <c r="E32" s="23"/>
      <c r="F32" s="33"/>
      <c r="G32" s="23"/>
      <c r="H32" s="33" t="s">
        <v>136</v>
      </c>
      <c r="I32" s="23"/>
      <c r="J32" s="33" t="s">
        <v>136</v>
      </c>
      <c r="K32" s="23"/>
      <c r="L32" s="33"/>
      <c r="M32" s="26">
        <f t="shared" si="0"/>
        <v>2</v>
      </c>
    </row>
    <row r="33" spans="1:13" x14ac:dyDescent="0.2">
      <c r="A33" s="55">
        <f t="shared" si="1"/>
        <v>26</v>
      </c>
      <c r="B33" s="53" t="s">
        <v>124</v>
      </c>
      <c r="C33" t="s">
        <v>125</v>
      </c>
      <c r="D33" s="33"/>
      <c r="E33" s="23"/>
      <c r="F33" s="33"/>
      <c r="G33" s="23"/>
      <c r="H33" s="33" t="s">
        <v>136</v>
      </c>
      <c r="I33" s="23" t="s">
        <v>136</v>
      </c>
      <c r="J33" s="33" t="s">
        <v>136</v>
      </c>
      <c r="K33" s="23"/>
      <c r="L33" s="33"/>
      <c r="M33" s="26">
        <f t="shared" si="0"/>
        <v>3</v>
      </c>
    </row>
    <row r="34" spans="1:13" x14ac:dyDescent="0.2">
      <c r="A34" s="55">
        <f t="shared" si="1"/>
        <v>27</v>
      </c>
      <c r="B34" s="53" t="s">
        <v>78</v>
      </c>
      <c r="C34" t="s">
        <v>23</v>
      </c>
      <c r="D34" s="33"/>
      <c r="E34" s="23"/>
      <c r="F34" s="33"/>
      <c r="G34" s="23"/>
      <c r="H34" s="33"/>
      <c r="I34" s="23"/>
      <c r="J34" s="33"/>
      <c r="K34" s="23"/>
      <c r="L34" s="33"/>
      <c r="M34" s="26">
        <f t="shared" si="0"/>
        <v>0</v>
      </c>
    </row>
    <row r="35" spans="1:13" x14ac:dyDescent="0.2">
      <c r="A35" s="55">
        <f t="shared" si="1"/>
        <v>28</v>
      </c>
      <c r="B35" s="56" t="s">
        <v>79</v>
      </c>
      <c r="C35" s="25" t="s">
        <v>24</v>
      </c>
      <c r="D35" s="33" t="s">
        <v>136</v>
      </c>
      <c r="E35" s="23"/>
      <c r="F35" s="33"/>
      <c r="G35" s="23"/>
      <c r="H35" s="33"/>
      <c r="I35" s="23"/>
      <c r="J35" s="33" t="s">
        <v>136</v>
      </c>
      <c r="K35" s="23"/>
      <c r="L35" s="33"/>
      <c r="M35" s="26">
        <f t="shared" si="0"/>
        <v>2</v>
      </c>
    </row>
    <row r="36" spans="1:13" x14ac:dyDescent="0.2">
      <c r="A36" s="55">
        <f t="shared" si="1"/>
        <v>29</v>
      </c>
      <c r="B36" s="53" t="s">
        <v>80</v>
      </c>
      <c r="C36" t="s">
        <v>25</v>
      </c>
      <c r="D36" s="33"/>
      <c r="E36" s="23"/>
      <c r="F36" s="33"/>
      <c r="G36" s="23"/>
      <c r="H36" s="33"/>
      <c r="I36" s="23"/>
      <c r="J36" s="33"/>
      <c r="K36" s="23"/>
      <c r="L36" s="33"/>
      <c r="M36" s="26">
        <f t="shared" si="0"/>
        <v>0</v>
      </c>
    </row>
    <row r="37" spans="1:13" x14ac:dyDescent="0.2">
      <c r="A37" s="55">
        <f t="shared" si="1"/>
        <v>30</v>
      </c>
      <c r="B37" s="53" t="s">
        <v>81</v>
      </c>
      <c r="C37" t="s">
        <v>26</v>
      </c>
      <c r="D37" s="33" t="s">
        <v>136</v>
      </c>
      <c r="E37" s="23"/>
      <c r="F37" s="33"/>
      <c r="G37" s="23"/>
      <c r="H37" s="33"/>
      <c r="I37" s="23" t="s">
        <v>136</v>
      </c>
      <c r="J37" s="33" t="s">
        <v>136</v>
      </c>
      <c r="K37" s="23"/>
      <c r="L37" s="33"/>
      <c r="M37" s="26">
        <f t="shared" si="0"/>
        <v>3</v>
      </c>
    </row>
    <row r="38" spans="1:13" x14ac:dyDescent="0.2">
      <c r="A38" s="55">
        <f t="shared" si="1"/>
        <v>31</v>
      </c>
      <c r="B38" s="53" t="s">
        <v>126</v>
      </c>
      <c r="C38" s="25" t="s">
        <v>130</v>
      </c>
      <c r="D38" s="33"/>
      <c r="E38" s="23"/>
      <c r="F38" s="33"/>
      <c r="G38" s="23"/>
      <c r="H38" s="33"/>
      <c r="I38" s="23"/>
      <c r="J38" s="33"/>
      <c r="K38" s="23"/>
      <c r="L38" s="33"/>
      <c r="M38" s="26">
        <f t="shared" si="0"/>
        <v>0</v>
      </c>
    </row>
    <row r="39" spans="1:13" x14ac:dyDescent="0.2">
      <c r="A39" s="55">
        <f t="shared" si="1"/>
        <v>32</v>
      </c>
      <c r="B39" s="53" t="s">
        <v>82</v>
      </c>
      <c r="C39" t="s">
        <v>27</v>
      </c>
      <c r="D39" s="33"/>
      <c r="E39" s="23"/>
      <c r="F39" s="33"/>
      <c r="G39" s="23"/>
      <c r="H39" s="33"/>
      <c r="I39" s="23"/>
      <c r="J39" s="33"/>
      <c r="K39" s="23"/>
      <c r="L39" s="33"/>
      <c r="M39" s="26">
        <f t="shared" si="0"/>
        <v>0</v>
      </c>
    </row>
    <row r="40" spans="1:13" x14ac:dyDescent="0.2">
      <c r="A40" s="55">
        <f t="shared" si="1"/>
        <v>33</v>
      </c>
      <c r="B40" s="53" t="s">
        <v>83</v>
      </c>
      <c r="C40" t="s">
        <v>28</v>
      </c>
      <c r="D40" s="33"/>
      <c r="E40" s="23"/>
      <c r="F40" s="33"/>
      <c r="G40" s="23"/>
      <c r="H40" s="33"/>
      <c r="I40" s="23"/>
      <c r="J40" s="33"/>
      <c r="K40" s="23"/>
      <c r="L40" s="33"/>
      <c r="M40" s="26">
        <f t="shared" ref="M40:M67" si="2">COUNTIF(D40:L40,"x")</f>
        <v>0</v>
      </c>
    </row>
    <row r="41" spans="1:13" x14ac:dyDescent="0.2">
      <c r="A41" s="55">
        <f t="shared" si="1"/>
        <v>34</v>
      </c>
      <c r="B41" s="53" t="s">
        <v>84</v>
      </c>
      <c r="C41" s="25" t="s">
        <v>29</v>
      </c>
      <c r="D41" s="33"/>
      <c r="E41" s="23"/>
      <c r="F41" s="33"/>
      <c r="G41" s="23"/>
      <c r="H41" s="33"/>
      <c r="I41" s="23"/>
      <c r="J41" s="33"/>
      <c r="K41" s="23"/>
      <c r="L41" s="33"/>
      <c r="M41" s="26">
        <f t="shared" si="2"/>
        <v>0</v>
      </c>
    </row>
    <row r="42" spans="1:13" x14ac:dyDescent="0.2">
      <c r="A42" s="55">
        <f t="shared" si="1"/>
        <v>35</v>
      </c>
      <c r="B42" s="53" t="s">
        <v>85</v>
      </c>
      <c r="C42" t="s">
        <v>30</v>
      </c>
      <c r="D42" s="33"/>
      <c r="E42" s="23"/>
      <c r="F42" s="33"/>
      <c r="G42" s="23"/>
      <c r="H42" s="33"/>
      <c r="I42" s="23" t="s">
        <v>136</v>
      </c>
      <c r="J42" s="33" t="s">
        <v>136</v>
      </c>
      <c r="K42" s="23"/>
      <c r="L42" s="33"/>
      <c r="M42" s="26">
        <f t="shared" si="2"/>
        <v>2</v>
      </c>
    </row>
    <row r="43" spans="1:13" x14ac:dyDescent="0.2">
      <c r="A43" s="55">
        <f t="shared" si="1"/>
        <v>36</v>
      </c>
      <c r="B43" s="53" t="s">
        <v>86</v>
      </c>
      <c r="C43" s="25" t="s">
        <v>31</v>
      </c>
      <c r="D43" s="33"/>
      <c r="E43" s="23"/>
      <c r="F43" s="33"/>
      <c r="G43" s="23"/>
      <c r="H43" s="33"/>
      <c r="I43" s="23"/>
      <c r="J43" s="33"/>
      <c r="K43" s="23"/>
      <c r="L43" s="33"/>
      <c r="M43" s="26">
        <f t="shared" si="2"/>
        <v>0</v>
      </c>
    </row>
    <row r="44" spans="1:13" x14ac:dyDescent="0.2">
      <c r="A44" s="55">
        <f t="shared" si="1"/>
        <v>37</v>
      </c>
      <c r="B44" s="54" t="s">
        <v>87</v>
      </c>
      <c r="C44" s="25" t="s">
        <v>32</v>
      </c>
      <c r="D44" s="33"/>
      <c r="E44" s="23"/>
      <c r="F44" s="33"/>
      <c r="G44" s="23"/>
      <c r="H44" s="33"/>
      <c r="I44" s="23"/>
      <c r="J44" s="33"/>
      <c r="K44" s="23"/>
      <c r="L44" s="33"/>
      <c r="M44" s="26">
        <f t="shared" si="2"/>
        <v>0</v>
      </c>
    </row>
    <row r="45" spans="1:13" x14ac:dyDescent="0.2">
      <c r="A45" s="55">
        <f t="shared" si="1"/>
        <v>38</v>
      </c>
      <c r="B45" s="53" t="s">
        <v>88</v>
      </c>
      <c r="C45" t="s">
        <v>33</v>
      </c>
      <c r="D45" s="33"/>
      <c r="E45" s="23"/>
      <c r="F45" s="33"/>
      <c r="G45" s="23"/>
      <c r="H45" s="33"/>
      <c r="I45" s="23"/>
      <c r="J45" s="33"/>
      <c r="K45" s="23"/>
      <c r="L45" s="33"/>
      <c r="M45" s="26">
        <f t="shared" si="2"/>
        <v>0</v>
      </c>
    </row>
    <row r="46" spans="1:13" x14ac:dyDescent="0.2">
      <c r="A46" s="55">
        <f t="shared" si="1"/>
        <v>39</v>
      </c>
      <c r="B46" s="53" t="s">
        <v>115</v>
      </c>
      <c r="C46" s="25" t="s">
        <v>116</v>
      </c>
      <c r="D46" s="33"/>
      <c r="E46" s="23"/>
      <c r="F46" s="33"/>
      <c r="G46" s="23"/>
      <c r="H46" s="33" t="s">
        <v>136</v>
      </c>
      <c r="I46" s="23"/>
      <c r="J46" s="33"/>
      <c r="K46" s="23"/>
      <c r="L46" s="33"/>
      <c r="M46" s="26">
        <f t="shared" si="2"/>
        <v>1</v>
      </c>
    </row>
    <row r="47" spans="1:13" x14ac:dyDescent="0.2">
      <c r="A47" s="55">
        <f t="shared" si="1"/>
        <v>40</v>
      </c>
      <c r="B47" s="53" t="s">
        <v>108</v>
      </c>
      <c r="C47" s="25" t="s">
        <v>111</v>
      </c>
      <c r="D47" s="33"/>
      <c r="E47" s="23"/>
      <c r="F47" s="33"/>
      <c r="G47" s="23"/>
      <c r="H47" s="33" t="s">
        <v>136</v>
      </c>
      <c r="I47" s="23"/>
      <c r="J47" s="33"/>
      <c r="K47" s="23"/>
      <c r="L47" s="33"/>
      <c r="M47" s="26">
        <f t="shared" si="2"/>
        <v>1</v>
      </c>
    </row>
    <row r="48" spans="1:13" x14ac:dyDescent="0.2">
      <c r="A48" s="55">
        <f t="shared" si="1"/>
        <v>41</v>
      </c>
      <c r="B48" s="53" t="s">
        <v>89</v>
      </c>
      <c r="C48" t="s">
        <v>35</v>
      </c>
      <c r="D48" s="33"/>
      <c r="E48" s="23"/>
      <c r="F48" s="33"/>
      <c r="G48" s="23"/>
      <c r="H48" s="33"/>
      <c r="I48" s="23"/>
      <c r="J48" s="33"/>
      <c r="K48" s="23"/>
      <c r="L48" s="33"/>
      <c r="M48" s="26">
        <f t="shared" si="2"/>
        <v>0</v>
      </c>
    </row>
    <row r="49" spans="1:13" x14ac:dyDescent="0.2">
      <c r="A49" s="55">
        <f t="shared" si="1"/>
        <v>42</v>
      </c>
      <c r="B49" s="53" t="s">
        <v>90</v>
      </c>
      <c r="C49" s="25" t="s">
        <v>34</v>
      </c>
      <c r="D49" s="33"/>
      <c r="E49" s="23"/>
      <c r="F49" s="33"/>
      <c r="G49" s="23"/>
      <c r="H49" s="33"/>
      <c r="I49" s="23"/>
      <c r="J49" s="33"/>
      <c r="K49" s="23"/>
      <c r="L49" s="33"/>
      <c r="M49" s="26">
        <f t="shared" si="2"/>
        <v>0</v>
      </c>
    </row>
    <row r="50" spans="1:13" x14ac:dyDescent="0.2">
      <c r="A50" s="55">
        <f t="shared" si="1"/>
        <v>43</v>
      </c>
      <c r="B50" s="53" t="s">
        <v>109</v>
      </c>
      <c r="C50" t="s">
        <v>112</v>
      </c>
      <c r="D50" s="33"/>
      <c r="E50" s="23"/>
      <c r="F50" s="33"/>
      <c r="G50" s="23"/>
      <c r="H50" s="33"/>
      <c r="I50" s="23"/>
      <c r="J50" s="33" t="s">
        <v>136</v>
      </c>
      <c r="K50" s="23"/>
      <c r="L50" s="33"/>
      <c r="M50" s="26">
        <f t="shared" si="2"/>
        <v>1</v>
      </c>
    </row>
    <row r="51" spans="1:13" x14ac:dyDescent="0.2">
      <c r="A51" s="55">
        <f t="shared" si="1"/>
        <v>44</v>
      </c>
      <c r="B51" s="54" t="s">
        <v>110</v>
      </c>
      <c r="C51" s="25" t="s">
        <v>113</v>
      </c>
      <c r="D51" s="33"/>
      <c r="E51" s="23"/>
      <c r="F51" s="33"/>
      <c r="G51" s="23"/>
      <c r="H51" s="33"/>
      <c r="I51" s="23"/>
      <c r="J51" s="33"/>
      <c r="K51" s="23"/>
      <c r="L51" s="33"/>
      <c r="M51" s="26">
        <f t="shared" si="2"/>
        <v>0</v>
      </c>
    </row>
    <row r="52" spans="1:13" x14ac:dyDescent="0.2">
      <c r="A52" s="55">
        <f t="shared" si="1"/>
        <v>45</v>
      </c>
      <c r="B52" s="53" t="s">
        <v>91</v>
      </c>
      <c r="C52" t="s">
        <v>36</v>
      </c>
      <c r="D52" s="33"/>
      <c r="E52" s="23"/>
      <c r="F52" s="33"/>
      <c r="G52" s="23"/>
      <c r="H52" s="33"/>
      <c r="I52" s="23"/>
      <c r="J52" s="33"/>
      <c r="K52" s="23"/>
      <c r="L52" s="33"/>
      <c r="M52" s="26">
        <f t="shared" si="2"/>
        <v>0</v>
      </c>
    </row>
    <row r="53" spans="1:13" x14ac:dyDescent="0.2">
      <c r="A53" s="55">
        <f t="shared" si="1"/>
        <v>46</v>
      </c>
      <c r="B53" s="53" t="s">
        <v>92</v>
      </c>
      <c r="C53" s="25" t="s">
        <v>37</v>
      </c>
      <c r="D53" s="33"/>
      <c r="E53" s="23"/>
      <c r="F53" s="33"/>
      <c r="G53" s="23"/>
      <c r="H53" s="33"/>
      <c r="I53" s="23"/>
      <c r="J53" s="33"/>
      <c r="K53" s="23"/>
      <c r="L53" s="33"/>
      <c r="M53" s="26">
        <f t="shared" si="2"/>
        <v>0</v>
      </c>
    </row>
    <row r="54" spans="1:13" x14ac:dyDescent="0.2">
      <c r="A54" s="55">
        <f t="shared" si="1"/>
        <v>47</v>
      </c>
      <c r="B54" s="53" t="s">
        <v>93</v>
      </c>
      <c r="C54" s="25" t="s">
        <v>38</v>
      </c>
      <c r="D54" s="33"/>
      <c r="E54" s="23"/>
      <c r="F54" s="33"/>
      <c r="G54" s="23"/>
      <c r="H54" s="33"/>
      <c r="I54" s="23"/>
      <c r="J54" s="33"/>
      <c r="K54" s="23"/>
      <c r="L54" s="33"/>
      <c r="M54" s="26">
        <f t="shared" si="2"/>
        <v>0</v>
      </c>
    </row>
    <row r="55" spans="1:13" x14ac:dyDescent="0.2">
      <c r="A55" s="55">
        <f t="shared" si="1"/>
        <v>48</v>
      </c>
      <c r="B55" s="53" t="s">
        <v>94</v>
      </c>
      <c r="C55" t="s">
        <v>39</v>
      </c>
      <c r="D55" s="33"/>
      <c r="E55" s="23"/>
      <c r="F55" s="33"/>
      <c r="G55" s="23"/>
      <c r="H55" s="33"/>
      <c r="I55" s="23"/>
      <c r="J55" s="33"/>
      <c r="K55" s="23"/>
      <c r="L55" s="33"/>
      <c r="M55" s="26">
        <f t="shared" si="2"/>
        <v>0</v>
      </c>
    </row>
    <row r="56" spans="1:13" x14ac:dyDescent="0.2">
      <c r="A56" s="55">
        <f t="shared" si="1"/>
        <v>49</v>
      </c>
      <c r="B56" s="53" t="s">
        <v>95</v>
      </c>
      <c r="C56" s="25" t="s">
        <v>40</v>
      </c>
      <c r="D56" s="33"/>
      <c r="E56" s="23"/>
      <c r="F56" s="33"/>
      <c r="G56" s="23"/>
      <c r="H56" s="33"/>
      <c r="I56" s="23"/>
      <c r="J56" s="33"/>
      <c r="K56" s="23"/>
      <c r="L56" s="33"/>
      <c r="M56" s="26">
        <f t="shared" si="2"/>
        <v>0</v>
      </c>
    </row>
    <row r="57" spans="1:13" x14ac:dyDescent="0.2">
      <c r="A57" s="55">
        <f t="shared" si="1"/>
        <v>50</v>
      </c>
      <c r="B57" s="53" t="s">
        <v>96</v>
      </c>
      <c r="C57" t="s">
        <v>41</v>
      </c>
      <c r="D57" s="33"/>
      <c r="E57" s="23"/>
      <c r="F57" s="33"/>
      <c r="G57" s="23"/>
      <c r="H57" s="33"/>
      <c r="I57" s="23"/>
      <c r="J57" s="33" t="s">
        <v>136</v>
      </c>
      <c r="K57" s="23"/>
      <c r="L57" s="33"/>
      <c r="M57" s="26">
        <f t="shared" si="2"/>
        <v>1</v>
      </c>
    </row>
    <row r="58" spans="1:13" x14ac:dyDescent="0.2">
      <c r="A58" s="55">
        <f t="shared" si="1"/>
        <v>51</v>
      </c>
      <c r="B58" s="53" t="s">
        <v>127</v>
      </c>
      <c r="C58" t="s">
        <v>131</v>
      </c>
      <c r="D58" s="33" t="s">
        <v>136</v>
      </c>
      <c r="E58" s="23"/>
      <c r="F58" s="33"/>
      <c r="G58" s="23" t="s">
        <v>136</v>
      </c>
      <c r="H58" s="33"/>
      <c r="I58" s="23"/>
      <c r="J58" s="33" t="s">
        <v>136</v>
      </c>
      <c r="K58" s="23"/>
      <c r="L58" s="33"/>
      <c r="M58" s="26">
        <f t="shared" si="2"/>
        <v>3</v>
      </c>
    </row>
    <row r="59" spans="1:13" x14ac:dyDescent="0.2">
      <c r="A59" s="55">
        <f t="shared" si="1"/>
        <v>52</v>
      </c>
      <c r="B59" s="53" t="s">
        <v>97</v>
      </c>
      <c r="C59" s="25" t="s">
        <v>42</v>
      </c>
      <c r="D59" s="33"/>
      <c r="E59" s="23"/>
      <c r="F59" s="33"/>
      <c r="G59" s="23"/>
      <c r="H59" s="33"/>
      <c r="I59" s="23"/>
      <c r="J59" s="33"/>
      <c r="K59" s="23"/>
      <c r="L59" s="33"/>
      <c r="M59" s="26">
        <f t="shared" si="2"/>
        <v>0</v>
      </c>
    </row>
    <row r="60" spans="1:13" x14ac:dyDescent="0.2">
      <c r="A60" s="55">
        <f t="shared" si="1"/>
        <v>53</v>
      </c>
      <c r="B60" s="53" t="s">
        <v>98</v>
      </c>
      <c r="C60" t="s">
        <v>43</v>
      </c>
      <c r="D60" s="33"/>
      <c r="E60" s="23"/>
      <c r="F60" s="33"/>
      <c r="G60" s="23"/>
      <c r="H60" s="33"/>
      <c r="I60" s="23"/>
      <c r="J60" s="33"/>
      <c r="K60" s="23"/>
      <c r="L60" s="33"/>
      <c r="M60" s="26">
        <f t="shared" si="2"/>
        <v>0</v>
      </c>
    </row>
    <row r="61" spans="1:13" x14ac:dyDescent="0.2">
      <c r="A61" s="55">
        <f t="shared" si="1"/>
        <v>54</v>
      </c>
      <c r="B61" s="53" t="s">
        <v>99</v>
      </c>
      <c r="C61" s="25" t="s">
        <v>44</v>
      </c>
      <c r="D61" s="33"/>
      <c r="E61" s="23"/>
      <c r="F61" s="33"/>
      <c r="G61" s="23"/>
      <c r="H61" s="33"/>
      <c r="I61" s="23"/>
      <c r="J61" s="33" t="s">
        <v>136</v>
      </c>
      <c r="K61" s="23"/>
      <c r="L61" s="33"/>
      <c r="M61" s="26">
        <f t="shared" si="2"/>
        <v>1</v>
      </c>
    </row>
    <row r="62" spans="1:13" x14ac:dyDescent="0.2">
      <c r="A62" s="55">
        <f t="shared" si="1"/>
        <v>55</v>
      </c>
      <c r="B62" s="53" t="s">
        <v>100</v>
      </c>
      <c r="C62" t="s">
        <v>45</v>
      </c>
      <c r="D62" s="33"/>
      <c r="E62" s="23"/>
      <c r="F62" s="33"/>
      <c r="G62" s="23"/>
      <c r="H62" s="33"/>
      <c r="I62" s="23"/>
      <c r="J62" s="33"/>
      <c r="K62" s="23"/>
      <c r="L62" s="33"/>
      <c r="M62" s="26">
        <f t="shared" si="2"/>
        <v>0</v>
      </c>
    </row>
    <row r="63" spans="1:13" x14ac:dyDescent="0.2">
      <c r="A63" s="55">
        <f t="shared" si="1"/>
        <v>56</v>
      </c>
      <c r="B63" s="53" t="s">
        <v>101</v>
      </c>
      <c r="C63" s="25" t="s">
        <v>114</v>
      </c>
      <c r="D63" s="33"/>
      <c r="E63" s="23"/>
      <c r="F63" s="33"/>
      <c r="G63" s="23"/>
      <c r="H63" s="33"/>
      <c r="I63" s="23"/>
      <c r="J63" s="33"/>
      <c r="K63" s="23"/>
      <c r="L63" s="33"/>
      <c r="M63" s="26">
        <f t="shared" si="2"/>
        <v>0</v>
      </c>
    </row>
    <row r="64" spans="1:13" x14ac:dyDescent="0.2">
      <c r="A64" s="55">
        <f t="shared" si="1"/>
        <v>57</v>
      </c>
      <c r="B64" s="53" t="s">
        <v>102</v>
      </c>
      <c r="C64" t="s">
        <v>46</v>
      </c>
      <c r="D64" s="33"/>
      <c r="E64" s="23"/>
      <c r="F64" s="33"/>
      <c r="G64" s="23"/>
      <c r="H64" s="33"/>
      <c r="I64" s="23"/>
      <c r="J64" s="33"/>
      <c r="K64" s="23"/>
      <c r="L64" s="33"/>
      <c r="M64" s="26">
        <f t="shared" si="2"/>
        <v>0</v>
      </c>
    </row>
    <row r="65" spans="1:14" x14ac:dyDescent="0.2">
      <c r="A65" s="55">
        <f t="shared" si="1"/>
        <v>58</v>
      </c>
      <c r="B65" s="53" t="s">
        <v>128</v>
      </c>
      <c r="C65" t="s">
        <v>129</v>
      </c>
      <c r="D65" s="33" t="s">
        <v>136</v>
      </c>
      <c r="E65" s="23" t="s">
        <v>136</v>
      </c>
      <c r="F65" s="33" t="s">
        <v>136</v>
      </c>
      <c r="G65" s="23" t="s">
        <v>136</v>
      </c>
      <c r="H65" s="33" t="s">
        <v>136</v>
      </c>
      <c r="I65" s="23" t="s">
        <v>136</v>
      </c>
      <c r="J65" s="33" t="s">
        <v>136</v>
      </c>
      <c r="K65" s="23"/>
      <c r="L65" s="33"/>
      <c r="M65" s="26">
        <f t="shared" si="2"/>
        <v>7</v>
      </c>
    </row>
    <row r="66" spans="1:14" x14ac:dyDescent="0.2">
      <c r="A66" s="55">
        <f t="shared" si="1"/>
        <v>59</v>
      </c>
      <c r="B66" s="53" t="s">
        <v>103</v>
      </c>
      <c r="C66" s="25" t="s">
        <v>47</v>
      </c>
      <c r="D66" s="33"/>
      <c r="E66" s="23"/>
      <c r="F66" s="33"/>
      <c r="G66" s="23"/>
      <c r="H66" s="33"/>
      <c r="I66" s="23"/>
      <c r="J66" s="33"/>
      <c r="K66" s="23"/>
      <c r="L66" s="33"/>
      <c r="M66" s="26">
        <f t="shared" si="2"/>
        <v>0</v>
      </c>
    </row>
    <row r="67" spans="1:14" x14ac:dyDescent="0.2">
      <c r="A67" s="55">
        <f t="shared" si="1"/>
        <v>60</v>
      </c>
      <c r="B67" s="53" t="s">
        <v>104</v>
      </c>
      <c r="C67" t="s">
        <v>48</v>
      </c>
      <c r="D67" s="33"/>
      <c r="E67" s="23"/>
      <c r="F67" s="33"/>
      <c r="G67" s="23"/>
      <c r="H67" s="33"/>
      <c r="I67" s="23"/>
      <c r="J67" s="33"/>
      <c r="K67" s="23"/>
      <c r="L67" s="33"/>
      <c r="M67" s="26">
        <f t="shared" si="2"/>
        <v>0</v>
      </c>
    </row>
    <row r="68" spans="1:14" x14ac:dyDescent="0.2">
      <c r="B68" s="57"/>
      <c r="C68" s="23"/>
      <c r="D68" s="33">
        <f>COUNTIF(D8:D67,"X")</f>
        <v>7</v>
      </c>
      <c r="E68" s="33">
        <f t="shared" ref="E68:L68" si="3">COUNTIF(E8:E67,"X")</f>
        <v>5</v>
      </c>
      <c r="F68" s="33">
        <f t="shared" si="3"/>
        <v>6</v>
      </c>
      <c r="G68" s="33">
        <f t="shared" si="3"/>
        <v>12</v>
      </c>
      <c r="H68" s="33">
        <f t="shared" si="3"/>
        <v>13</v>
      </c>
      <c r="I68" s="33">
        <f t="shared" si="3"/>
        <v>4</v>
      </c>
      <c r="J68" s="33">
        <f t="shared" si="3"/>
        <v>20</v>
      </c>
      <c r="K68" s="33">
        <f t="shared" si="3"/>
        <v>0</v>
      </c>
      <c r="L68" s="33">
        <f t="shared" si="3"/>
        <v>0</v>
      </c>
      <c r="M68" s="38">
        <f>COUNTIF(M8:M67,"7")</f>
        <v>1</v>
      </c>
      <c r="N68" s="52">
        <f>COUNTIF(M8:M67,"6")</f>
        <v>1</v>
      </c>
    </row>
    <row r="69" spans="1:14" x14ac:dyDescent="0.2">
      <c r="B69" s="36" t="s">
        <v>105</v>
      </c>
      <c r="C69" s="33"/>
      <c r="D69" s="39">
        <f>60-D68</f>
        <v>53</v>
      </c>
      <c r="E69" s="39">
        <f t="shared" ref="E69:M69" si="4">60-E68</f>
        <v>55</v>
      </c>
      <c r="F69" s="39">
        <f t="shared" si="4"/>
        <v>54</v>
      </c>
      <c r="G69" s="39">
        <f t="shared" si="4"/>
        <v>48</v>
      </c>
      <c r="H69" s="39">
        <f t="shared" si="4"/>
        <v>47</v>
      </c>
      <c r="I69" s="39">
        <f t="shared" si="4"/>
        <v>56</v>
      </c>
      <c r="J69" s="39">
        <f t="shared" si="4"/>
        <v>40</v>
      </c>
      <c r="K69" s="39"/>
      <c r="L69" s="39"/>
      <c r="M69" s="39">
        <f t="shared" si="4"/>
        <v>59</v>
      </c>
    </row>
    <row r="70" spans="1:14" x14ac:dyDescent="0.2">
      <c r="D70" s="3"/>
      <c r="F70" s="3"/>
      <c r="H70" s="3"/>
      <c r="J70" s="3"/>
      <c r="L70" s="3"/>
    </row>
    <row r="71" spans="1:14" x14ac:dyDescent="0.2">
      <c r="D71" s="3"/>
      <c r="F71" s="3"/>
      <c r="H71" s="3"/>
      <c r="J71" s="3"/>
      <c r="L71" s="3"/>
    </row>
    <row r="72" spans="1:14" x14ac:dyDescent="0.2">
      <c r="D72" s="3"/>
      <c r="F72" s="3"/>
      <c r="H72" s="3"/>
      <c r="J72" s="3"/>
      <c r="L72" s="3"/>
    </row>
    <row r="73" spans="1:14" ht="15.75" x14ac:dyDescent="0.25">
      <c r="B73" s="2" t="s">
        <v>49</v>
      </c>
      <c r="D73" s="28">
        <v>1</v>
      </c>
      <c r="E73" s="28">
        <v>2</v>
      </c>
      <c r="F73" s="28">
        <v>3</v>
      </c>
      <c r="G73" s="28">
        <v>4</v>
      </c>
      <c r="H73" s="28">
        <v>5</v>
      </c>
      <c r="I73" s="28">
        <v>6</v>
      </c>
      <c r="J73" s="28">
        <v>7</v>
      </c>
      <c r="K73" s="28"/>
      <c r="L73" s="28"/>
    </row>
    <row r="74" spans="1:14" x14ac:dyDescent="0.2">
      <c r="B74" t="s">
        <v>137</v>
      </c>
      <c r="D74" s="30"/>
      <c r="E74" s="26" t="s">
        <v>136</v>
      </c>
      <c r="F74" s="30"/>
      <c r="G74" s="26"/>
      <c r="H74" s="30"/>
      <c r="I74" s="26"/>
      <c r="J74" s="30"/>
      <c r="K74" s="26"/>
      <c r="L74" s="30"/>
      <c r="M74" s="26">
        <f t="shared" ref="M74:M83" si="5">COUNTIF(D74:L74,"X")</f>
        <v>1</v>
      </c>
    </row>
    <row r="75" spans="1:14" x14ac:dyDescent="0.2">
      <c r="B75" t="s">
        <v>138</v>
      </c>
      <c r="D75" s="30"/>
      <c r="E75" s="26"/>
      <c r="F75" s="30"/>
      <c r="G75" s="26" t="s">
        <v>136</v>
      </c>
      <c r="H75" s="30"/>
      <c r="I75" s="26"/>
      <c r="J75" s="30" t="s">
        <v>136</v>
      </c>
      <c r="K75" s="26"/>
      <c r="L75" s="30"/>
      <c r="M75" s="26">
        <f t="shared" si="5"/>
        <v>2</v>
      </c>
    </row>
    <row r="76" spans="1:14" x14ac:dyDescent="0.2">
      <c r="B76" s="58" t="s">
        <v>139</v>
      </c>
      <c r="D76" s="30"/>
      <c r="E76" s="26"/>
      <c r="F76" s="30"/>
      <c r="G76" s="26"/>
      <c r="H76" s="30" t="s">
        <v>136</v>
      </c>
      <c r="I76" s="26"/>
      <c r="J76" s="30"/>
      <c r="K76" s="26"/>
      <c r="L76" s="30"/>
      <c r="M76" s="26">
        <f t="shared" si="5"/>
        <v>1</v>
      </c>
    </row>
    <row r="77" spans="1:14" x14ac:dyDescent="0.2">
      <c r="D77" s="30"/>
      <c r="E77" s="26"/>
      <c r="F77" s="30"/>
      <c r="G77" s="26"/>
      <c r="H77" s="30"/>
      <c r="I77" s="26"/>
      <c r="J77" s="30"/>
      <c r="K77" s="26"/>
      <c r="L77" s="30"/>
      <c r="M77" s="26">
        <f t="shared" si="5"/>
        <v>0</v>
      </c>
    </row>
    <row r="78" spans="1:14" x14ac:dyDescent="0.2">
      <c r="D78" s="30"/>
      <c r="E78" s="26"/>
      <c r="F78" s="30"/>
      <c r="G78" s="26"/>
      <c r="H78" s="30"/>
      <c r="I78" s="26"/>
      <c r="J78" s="30"/>
      <c r="K78" s="26"/>
      <c r="L78" s="30"/>
      <c r="M78" s="26">
        <f t="shared" si="5"/>
        <v>0</v>
      </c>
    </row>
    <row r="79" spans="1:14" x14ac:dyDescent="0.2">
      <c r="D79" s="30"/>
      <c r="E79" s="26"/>
      <c r="F79" s="30"/>
      <c r="G79" s="26"/>
      <c r="H79" s="30"/>
      <c r="I79" s="26"/>
      <c r="J79" s="30"/>
      <c r="K79" s="26"/>
      <c r="L79" s="30"/>
      <c r="M79" s="26">
        <f t="shared" si="5"/>
        <v>0</v>
      </c>
    </row>
    <row r="80" spans="1:14" x14ac:dyDescent="0.2">
      <c r="D80" s="30"/>
      <c r="E80" s="26"/>
      <c r="F80" s="30"/>
      <c r="G80" s="26"/>
      <c r="H80" s="30"/>
      <c r="I80" s="26"/>
      <c r="J80" s="30"/>
      <c r="K80" s="26"/>
      <c r="L80" s="30"/>
      <c r="M80" s="26">
        <f t="shared" si="5"/>
        <v>0</v>
      </c>
    </row>
    <row r="81" spans="1:14" x14ac:dyDescent="0.2">
      <c r="D81" s="30"/>
      <c r="E81" s="26"/>
      <c r="F81" s="30"/>
      <c r="G81" s="26"/>
      <c r="H81" s="30"/>
      <c r="I81" s="26"/>
      <c r="J81" s="30"/>
      <c r="K81" s="26"/>
      <c r="L81" s="30"/>
      <c r="M81" s="26">
        <f t="shared" si="5"/>
        <v>0</v>
      </c>
    </row>
    <row r="82" spans="1:14" x14ac:dyDescent="0.2">
      <c r="D82" s="30"/>
      <c r="E82" s="26"/>
      <c r="F82" s="30"/>
      <c r="G82" s="26"/>
      <c r="H82" s="30"/>
      <c r="I82" s="26"/>
      <c r="J82" s="30"/>
      <c r="K82" s="26"/>
      <c r="L82" s="30"/>
      <c r="M82" s="26">
        <f t="shared" si="5"/>
        <v>0</v>
      </c>
    </row>
    <row r="83" spans="1:14" x14ac:dyDescent="0.2">
      <c r="D83" s="30"/>
      <c r="E83" s="26"/>
      <c r="F83" s="30"/>
      <c r="G83" s="26"/>
      <c r="H83" s="30"/>
      <c r="I83" s="26"/>
      <c r="J83" s="30"/>
      <c r="K83" s="26"/>
      <c r="L83" s="30"/>
      <c r="M83" s="26">
        <f t="shared" si="5"/>
        <v>0</v>
      </c>
    </row>
    <row r="84" spans="1:14" x14ac:dyDescent="0.2">
      <c r="B84" s="27" t="s">
        <v>105</v>
      </c>
      <c r="C84" s="3"/>
      <c r="D84" s="28">
        <f>COUNTIF(D74:D83,"x")+D69</f>
        <v>53</v>
      </c>
      <c r="E84" s="28">
        <f t="shared" ref="E84:J84" si="6">COUNTIF(E74:E83,"x")+E69</f>
        <v>56</v>
      </c>
      <c r="F84" s="28">
        <f t="shared" si="6"/>
        <v>54</v>
      </c>
      <c r="G84" s="28">
        <f t="shared" si="6"/>
        <v>49</v>
      </c>
      <c r="H84" s="28">
        <f t="shared" si="6"/>
        <v>48</v>
      </c>
      <c r="I84" s="28">
        <f t="shared" si="6"/>
        <v>56</v>
      </c>
      <c r="J84" s="28">
        <f t="shared" si="6"/>
        <v>41</v>
      </c>
      <c r="K84" s="28"/>
      <c r="L84" s="28"/>
      <c r="M84" s="26">
        <v>1</v>
      </c>
      <c r="N84" s="58">
        <v>1</v>
      </c>
    </row>
    <row r="85" spans="1:14" x14ac:dyDescent="0.2">
      <c r="D85" s="30"/>
      <c r="E85" s="26"/>
      <c r="F85" s="30"/>
      <c r="G85" s="26"/>
      <c r="H85" s="30"/>
      <c r="I85" s="26"/>
      <c r="J85" s="30"/>
      <c r="K85" s="26"/>
      <c r="L85" s="30"/>
    </row>
    <row r="86" spans="1:14" x14ac:dyDescent="0.2">
      <c r="D86" s="30"/>
      <c r="E86" s="26"/>
      <c r="F86" s="30"/>
      <c r="G86" s="26"/>
      <c r="H86" s="30"/>
      <c r="I86" s="26"/>
      <c r="J86" s="30"/>
      <c r="K86" s="26"/>
      <c r="L86" s="30"/>
    </row>
    <row r="87" spans="1:14" ht="15.75" x14ac:dyDescent="0.25">
      <c r="B87" s="2" t="s">
        <v>50</v>
      </c>
      <c r="D87" s="28">
        <v>1</v>
      </c>
      <c r="E87" s="28">
        <v>2</v>
      </c>
      <c r="F87" s="28">
        <v>3</v>
      </c>
      <c r="G87" s="28">
        <v>4</v>
      </c>
      <c r="H87" s="28">
        <v>5</v>
      </c>
      <c r="I87" s="28">
        <v>6</v>
      </c>
      <c r="J87" s="28">
        <v>7</v>
      </c>
      <c r="K87" s="28"/>
      <c r="L87" s="28"/>
    </row>
    <row r="88" spans="1:14" x14ac:dyDescent="0.2">
      <c r="A88" s="22">
        <v>71</v>
      </c>
      <c r="B88" t="s">
        <v>140</v>
      </c>
      <c r="D88" s="28" t="s">
        <v>136</v>
      </c>
      <c r="E88" s="26" t="s">
        <v>136</v>
      </c>
      <c r="F88" s="30" t="s">
        <v>136</v>
      </c>
      <c r="G88" s="26"/>
      <c r="H88" s="30" t="s">
        <v>136</v>
      </c>
      <c r="I88" s="26" t="s">
        <v>136</v>
      </c>
      <c r="J88" s="30" t="s">
        <v>136</v>
      </c>
      <c r="K88" s="26"/>
      <c r="L88" s="30"/>
      <c r="M88" s="26">
        <f t="shared" ref="M88:M115" si="7">COUNTIF(D88:L88,"x")</f>
        <v>6</v>
      </c>
    </row>
    <row r="89" spans="1:14" x14ac:dyDescent="0.2">
      <c r="A89" s="22">
        <v>72</v>
      </c>
      <c r="B89" t="s">
        <v>141</v>
      </c>
      <c r="D89" s="30" t="s">
        <v>136</v>
      </c>
      <c r="E89" s="29" t="s">
        <v>136</v>
      </c>
      <c r="F89" s="30" t="s">
        <v>136</v>
      </c>
      <c r="G89" s="26" t="s">
        <v>136</v>
      </c>
      <c r="H89" s="30" t="s">
        <v>136</v>
      </c>
      <c r="I89" s="26" t="s">
        <v>136</v>
      </c>
      <c r="J89" s="30" t="s">
        <v>136</v>
      </c>
      <c r="K89" s="26"/>
      <c r="L89" s="30"/>
      <c r="M89" s="26">
        <f t="shared" si="7"/>
        <v>7</v>
      </c>
    </row>
    <row r="90" spans="1:14" x14ac:dyDescent="0.2">
      <c r="A90" s="22">
        <v>73</v>
      </c>
      <c r="B90" t="s">
        <v>142</v>
      </c>
      <c r="D90" s="30" t="s">
        <v>136</v>
      </c>
      <c r="E90" s="26" t="s">
        <v>136</v>
      </c>
      <c r="F90" s="28" t="s">
        <v>136</v>
      </c>
      <c r="G90" s="26" t="s">
        <v>136</v>
      </c>
      <c r="H90" s="30" t="s">
        <v>136</v>
      </c>
      <c r="I90" s="26" t="s">
        <v>136</v>
      </c>
      <c r="J90" s="30" t="s">
        <v>136</v>
      </c>
      <c r="K90" s="26"/>
      <c r="L90" s="30"/>
      <c r="M90" s="26">
        <f t="shared" si="7"/>
        <v>7</v>
      </c>
    </row>
    <row r="91" spans="1:14" x14ac:dyDescent="0.2">
      <c r="A91" s="22">
        <v>74</v>
      </c>
      <c r="B91" t="s">
        <v>143</v>
      </c>
      <c r="D91" s="30"/>
      <c r="E91" s="26"/>
      <c r="F91" s="30" t="s">
        <v>136</v>
      </c>
      <c r="G91" s="29" t="s">
        <v>136</v>
      </c>
      <c r="H91" s="30"/>
      <c r="I91" s="26"/>
      <c r="J91" s="30"/>
      <c r="K91" s="26"/>
      <c r="L91" s="30"/>
      <c r="M91" s="26">
        <f t="shared" si="7"/>
        <v>2</v>
      </c>
    </row>
    <row r="92" spans="1:14" x14ac:dyDescent="0.2">
      <c r="A92" s="22">
        <v>75</v>
      </c>
      <c r="B92" t="s">
        <v>144</v>
      </c>
      <c r="D92" s="30"/>
      <c r="E92" s="26" t="s">
        <v>136</v>
      </c>
      <c r="F92" s="30" t="s">
        <v>136</v>
      </c>
      <c r="G92" s="26" t="s">
        <v>136</v>
      </c>
      <c r="H92" s="28" t="s">
        <v>136</v>
      </c>
      <c r="I92" s="26" t="s">
        <v>136</v>
      </c>
      <c r="J92" s="30"/>
      <c r="K92" s="26"/>
      <c r="L92" s="30"/>
      <c r="M92" s="26">
        <f t="shared" si="7"/>
        <v>5</v>
      </c>
    </row>
    <row r="93" spans="1:14" x14ac:dyDescent="0.2">
      <c r="A93" s="22">
        <v>76</v>
      </c>
      <c r="B93" t="s">
        <v>145</v>
      </c>
      <c r="D93" s="30" t="s">
        <v>136</v>
      </c>
      <c r="E93" s="26" t="s">
        <v>136</v>
      </c>
      <c r="F93" s="30" t="s">
        <v>136</v>
      </c>
      <c r="G93" s="26"/>
      <c r="H93" s="30"/>
      <c r="I93" s="29" t="s">
        <v>136</v>
      </c>
      <c r="J93" s="30"/>
      <c r="K93" s="26"/>
      <c r="L93" s="30"/>
      <c r="M93" s="26">
        <f t="shared" si="7"/>
        <v>4</v>
      </c>
    </row>
    <row r="94" spans="1:14" x14ac:dyDescent="0.2">
      <c r="A94" s="22">
        <v>77</v>
      </c>
      <c r="B94" t="s">
        <v>146</v>
      </c>
      <c r="D94" s="30"/>
      <c r="E94" s="26" t="s">
        <v>136</v>
      </c>
      <c r="F94" s="30"/>
      <c r="G94" s="26"/>
      <c r="H94" s="30" t="s">
        <v>136</v>
      </c>
      <c r="I94" s="26" t="s">
        <v>136</v>
      </c>
      <c r="J94" s="28" t="s">
        <v>136</v>
      </c>
      <c r="K94" s="26"/>
      <c r="L94" s="30"/>
      <c r="M94" s="26">
        <f t="shared" si="7"/>
        <v>4</v>
      </c>
    </row>
    <row r="95" spans="1:14" x14ac:dyDescent="0.2">
      <c r="A95" s="22">
        <v>78</v>
      </c>
      <c r="B95" t="s">
        <v>147</v>
      </c>
      <c r="D95" s="28" t="s">
        <v>136</v>
      </c>
      <c r="E95" s="26"/>
      <c r="F95" s="30" t="s">
        <v>136</v>
      </c>
      <c r="G95" s="26"/>
      <c r="H95" s="30"/>
      <c r="I95" s="26" t="s">
        <v>136</v>
      </c>
      <c r="J95" s="30"/>
      <c r="K95" s="26"/>
      <c r="L95" s="30"/>
      <c r="M95" s="26">
        <f t="shared" si="7"/>
        <v>3</v>
      </c>
    </row>
    <row r="96" spans="1:14" x14ac:dyDescent="0.2">
      <c r="A96" s="22">
        <v>79</v>
      </c>
      <c r="B96" t="s">
        <v>148</v>
      </c>
      <c r="D96" s="30"/>
      <c r="E96" s="29" t="s">
        <v>136</v>
      </c>
      <c r="F96" s="30" t="s">
        <v>136</v>
      </c>
      <c r="G96" s="26" t="s">
        <v>136</v>
      </c>
      <c r="H96" s="30" t="s">
        <v>136</v>
      </c>
      <c r="I96" s="26" t="s">
        <v>136</v>
      </c>
      <c r="J96" s="30"/>
      <c r="K96" s="26"/>
      <c r="L96" s="30"/>
      <c r="M96" s="26">
        <f t="shared" si="7"/>
        <v>5</v>
      </c>
    </row>
    <row r="97" spans="1:13" x14ac:dyDescent="0.2">
      <c r="A97" s="22">
        <v>80</v>
      </c>
      <c r="B97" t="s">
        <v>149</v>
      </c>
      <c r="D97" s="30"/>
      <c r="E97" s="26"/>
      <c r="F97" s="28" t="s">
        <v>136</v>
      </c>
      <c r="G97" s="26" t="s">
        <v>136</v>
      </c>
      <c r="H97" s="30"/>
      <c r="I97" s="26" t="s">
        <v>136</v>
      </c>
      <c r="J97" s="30"/>
      <c r="K97" s="26"/>
      <c r="L97" s="30"/>
      <c r="M97" s="26">
        <f t="shared" si="7"/>
        <v>3</v>
      </c>
    </row>
    <row r="98" spans="1:13" x14ac:dyDescent="0.2">
      <c r="A98" s="22">
        <v>81</v>
      </c>
      <c r="B98" t="s">
        <v>150</v>
      </c>
      <c r="D98" s="30" t="s">
        <v>136</v>
      </c>
      <c r="E98" s="26" t="s">
        <v>136</v>
      </c>
      <c r="F98" s="30" t="s">
        <v>136</v>
      </c>
      <c r="G98" s="29" t="s">
        <v>136</v>
      </c>
      <c r="H98" s="30" t="s">
        <v>136</v>
      </c>
      <c r="I98" s="26" t="s">
        <v>136</v>
      </c>
      <c r="J98" s="30"/>
      <c r="K98" s="26"/>
      <c r="L98" s="30"/>
      <c r="M98" s="26">
        <f t="shared" si="7"/>
        <v>6</v>
      </c>
    </row>
    <row r="99" spans="1:13" x14ac:dyDescent="0.2">
      <c r="A99" s="22">
        <v>82</v>
      </c>
      <c r="B99" t="s">
        <v>151</v>
      </c>
      <c r="D99" s="30" t="s">
        <v>136</v>
      </c>
      <c r="E99" s="26"/>
      <c r="F99" s="30" t="s">
        <v>136</v>
      </c>
      <c r="G99" s="26"/>
      <c r="H99" s="28" t="s">
        <v>136</v>
      </c>
      <c r="I99" s="26" t="s">
        <v>136</v>
      </c>
      <c r="J99" s="30"/>
      <c r="K99" s="26"/>
      <c r="L99" s="30"/>
      <c r="M99" s="26">
        <f t="shared" si="7"/>
        <v>4</v>
      </c>
    </row>
    <row r="100" spans="1:13" x14ac:dyDescent="0.2">
      <c r="A100" s="22">
        <v>83</v>
      </c>
      <c r="B100" t="s">
        <v>152</v>
      </c>
      <c r="D100" s="30" t="s">
        <v>136</v>
      </c>
      <c r="E100" s="26" t="s">
        <v>136</v>
      </c>
      <c r="F100" s="30" t="s">
        <v>136</v>
      </c>
      <c r="G100" s="26"/>
      <c r="H100" s="30" t="s">
        <v>136</v>
      </c>
      <c r="I100" s="29" t="s">
        <v>136</v>
      </c>
      <c r="J100" s="30" t="s">
        <v>136</v>
      </c>
      <c r="K100" s="26"/>
      <c r="L100" s="30"/>
      <c r="M100" s="26">
        <f t="shared" si="7"/>
        <v>6</v>
      </c>
    </row>
    <row r="101" spans="1:13" x14ac:dyDescent="0.2">
      <c r="A101" s="22">
        <v>84</v>
      </c>
      <c r="B101" t="s">
        <v>153</v>
      </c>
      <c r="D101" s="30" t="s">
        <v>136</v>
      </c>
      <c r="E101" s="26" t="s">
        <v>136</v>
      </c>
      <c r="F101" s="30" t="s">
        <v>136</v>
      </c>
      <c r="G101" s="26"/>
      <c r="H101" s="30"/>
      <c r="I101" s="26"/>
      <c r="J101" s="28" t="s">
        <v>136</v>
      </c>
      <c r="K101" s="26"/>
      <c r="L101" s="30"/>
      <c r="M101" s="26">
        <f t="shared" si="7"/>
        <v>4</v>
      </c>
    </row>
    <row r="102" spans="1:13" x14ac:dyDescent="0.2">
      <c r="A102" s="22">
        <v>85</v>
      </c>
      <c r="B102" t="s">
        <v>154</v>
      </c>
      <c r="D102" s="28" t="s">
        <v>136</v>
      </c>
      <c r="E102" s="26"/>
      <c r="F102" s="30"/>
      <c r="G102" s="26"/>
      <c r="H102" s="30"/>
      <c r="I102" s="26"/>
      <c r="J102" s="30"/>
      <c r="K102" s="26"/>
      <c r="L102" s="30"/>
      <c r="M102" s="26">
        <f t="shared" si="7"/>
        <v>1</v>
      </c>
    </row>
    <row r="103" spans="1:13" x14ac:dyDescent="0.2">
      <c r="A103" s="22">
        <v>86</v>
      </c>
      <c r="B103" t="s">
        <v>155</v>
      </c>
      <c r="D103" s="30" t="s">
        <v>136</v>
      </c>
      <c r="E103" s="29" t="s">
        <v>136</v>
      </c>
      <c r="F103" s="30" t="s">
        <v>136</v>
      </c>
      <c r="G103" s="26"/>
      <c r="H103" s="30" t="s">
        <v>136</v>
      </c>
      <c r="I103" s="26" t="s">
        <v>136</v>
      </c>
      <c r="J103" s="30" t="s">
        <v>136</v>
      </c>
      <c r="K103" s="26"/>
      <c r="L103" s="30"/>
      <c r="M103" s="26">
        <f t="shared" si="7"/>
        <v>6</v>
      </c>
    </row>
    <row r="104" spans="1:13" x14ac:dyDescent="0.2">
      <c r="A104" s="22">
        <v>87</v>
      </c>
      <c r="B104" t="s">
        <v>156</v>
      </c>
      <c r="D104" s="30"/>
      <c r="E104" s="26" t="s">
        <v>136</v>
      </c>
      <c r="F104" s="28" t="s">
        <v>136</v>
      </c>
      <c r="G104" s="26"/>
      <c r="H104" s="30"/>
      <c r="I104" s="26" t="s">
        <v>136</v>
      </c>
      <c r="J104" s="30"/>
      <c r="K104" s="26"/>
      <c r="L104" s="30"/>
      <c r="M104" s="26">
        <f t="shared" si="7"/>
        <v>3</v>
      </c>
    </row>
    <row r="105" spans="1:13" x14ac:dyDescent="0.2">
      <c r="A105" s="22">
        <v>88</v>
      </c>
      <c r="B105" t="s">
        <v>157</v>
      </c>
      <c r="D105" s="30"/>
      <c r="E105" s="26"/>
      <c r="F105" s="30" t="s">
        <v>136</v>
      </c>
      <c r="G105" s="29" t="s">
        <v>136</v>
      </c>
      <c r="H105" s="30" t="s">
        <v>136</v>
      </c>
      <c r="I105" s="26" t="s">
        <v>136</v>
      </c>
      <c r="J105" s="30"/>
      <c r="K105" s="26"/>
      <c r="L105" s="30"/>
      <c r="M105" s="26">
        <f t="shared" si="7"/>
        <v>4</v>
      </c>
    </row>
    <row r="106" spans="1:13" x14ac:dyDescent="0.2">
      <c r="A106" s="22">
        <v>89</v>
      </c>
      <c r="B106" t="s">
        <v>158</v>
      </c>
      <c r="D106" s="30"/>
      <c r="E106" s="26" t="s">
        <v>136</v>
      </c>
      <c r="F106" s="30"/>
      <c r="G106" s="26" t="s">
        <v>136</v>
      </c>
      <c r="H106" s="28" t="s">
        <v>136</v>
      </c>
      <c r="I106" s="26" t="s">
        <v>136</v>
      </c>
      <c r="J106" s="30" t="s">
        <v>136</v>
      </c>
      <c r="K106" s="26"/>
      <c r="L106" s="30"/>
      <c r="M106" s="26">
        <f t="shared" si="7"/>
        <v>5</v>
      </c>
    </row>
    <row r="107" spans="1:13" x14ac:dyDescent="0.2">
      <c r="A107" s="22">
        <v>90</v>
      </c>
      <c r="B107" t="s">
        <v>159</v>
      </c>
      <c r="D107" s="30"/>
      <c r="E107" s="26" t="s">
        <v>136</v>
      </c>
      <c r="F107" s="30" t="s">
        <v>136</v>
      </c>
      <c r="G107" s="26" t="s">
        <v>136</v>
      </c>
      <c r="H107" s="30"/>
      <c r="I107" s="29" t="s">
        <v>136</v>
      </c>
      <c r="J107" s="30"/>
      <c r="K107" s="26"/>
      <c r="L107" s="30"/>
      <c r="M107" s="26">
        <f t="shared" si="7"/>
        <v>4</v>
      </c>
    </row>
    <row r="108" spans="1:13" x14ac:dyDescent="0.2">
      <c r="A108" s="22">
        <v>91</v>
      </c>
      <c r="B108" t="s">
        <v>160</v>
      </c>
      <c r="D108" s="30"/>
      <c r="E108" s="26"/>
      <c r="F108" s="30"/>
      <c r="G108" s="26"/>
      <c r="H108" s="30"/>
      <c r="I108" s="26" t="s">
        <v>136</v>
      </c>
      <c r="J108" s="28" t="s">
        <v>136</v>
      </c>
      <c r="K108" s="26"/>
      <c r="L108" s="30"/>
      <c r="M108" s="26">
        <f t="shared" si="7"/>
        <v>2</v>
      </c>
    </row>
    <row r="109" spans="1:13" x14ac:dyDescent="0.2">
      <c r="A109" s="22">
        <v>92</v>
      </c>
      <c r="B109" t="s">
        <v>161</v>
      </c>
      <c r="D109" s="28" t="s">
        <v>136</v>
      </c>
      <c r="E109" s="26"/>
      <c r="F109" s="30" t="s">
        <v>136</v>
      </c>
      <c r="G109" s="26"/>
      <c r="H109" s="30"/>
      <c r="I109" s="26"/>
      <c r="J109" s="30"/>
      <c r="K109" s="26"/>
      <c r="L109" s="30"/>
      <c r="M109" s="26">
        <f t="shared" si="7"/>
        <v>2</v>
      </c>
    </row>
    <row r="110" spans="1:13" x14ac:dyDescent="0.2">
      <c r="A110" s="22">
        <v>93</v>
      </c>
      <c r="B110" t="s">
        <v>162</v>
      </c>
      <c r="D110" s="30" t="s">
        <v>136</v>
      </c>
      <c r="E110" s="29" t="s">
        <v>136</v>
      </c>
      <c r="F110" s="30" t="s">
        <v>136</v>
      </c>
      <c r="G110" s="26"/>
      <c r="H110" s="30"/>
      <c r="I110" s="26"/>
      <c r="J110" s="30"/>
      <c r="K110" s="26"/>
      <c r="L110" s="30"/>
      <c r="M110" s="26">
        <f t="shared" si="7"/>
        <v>3</v>
      </c>
    </row>
    <row r="111" spans="1:13" x14ac:dyDescent="0.2">
      <c r="A111" s="22">
        <v>94</v>
      </c>
      <c r="B111" t="s">
        <v>163</v>
      </c>
      <c r="D111" s="30"/>
      <c r="E111" s="26"/>
      <c r="F111" s="28" t="s">
        <v>136</v>
      </c>
      <c r="G111" s="26"/>
      <c r="H111" s="30"/>
      <c r="I111" s="26" t="s">
        <v>136</v>
      </c>
      <c r="J111" s="30"/>
      <c r="K111" s="26"/>
      <c r="L111" s="30"/>
      <c r="M111" s="26">
        <f t="shared" si="7"/>
        <v>2</v>
      </c>
    </row>
    <row r="112" spans="1:13" x14ac:dyDescent="0.2">
      <c r="A112" s="22">
        <v>95</v>
      </c>
      <c r="B112" t="s">
        <v>164</v>
      </c>
      <c r="D112" s="30"/>
      <c r="E112" s="26"/>
      <c r="F112" s="30"/>
      <c r="G112" s="29" t="s">
        <v>136</v>
      </c>
      <c r="H112" s="30"/>
      <c r="I112" s="26"/>
      <c r="J112" s="30"/>
      <c r="K112" s="26"/>
      <c r="L112" s="30"/>
      <c r="M112" s="26">
        <f t="shared" si="7"/>
        <v>1</v>
      </c>
    </row>
    <row r="113" spans="1:13" x14ac:dyDescent="0.2">
      <c r="A113" s="22">
        <v>96</v>
      </c>
      <c r="B113" t="s">
        <v>165</v>
      </c>
      <c r="D113" s="30"/>
      <c r="E113" s="26"/>
      <c r="F113" s="30"/>
      <c r="G113" s="26"/>
      <c r="H113" s="28" t="s">
        <v>136</v>
      </c>
      <c r="I113" s="26"/>
      <c r="J113" s="30"/>
      <c r="K113" s="26"/>
      <c r="L113" s="30"/>
      <c r="M113" s="26">
        <f t="shared" si="7"/>
        <v>1</v>
      </c>
    </row>
    <row r="114" spans="1:13" x14ac:dyDescent="0.2">
      <c r="A114" s="22">
        <v>97</v>
      </c>
      <c r="B114" t="s">
        <v>166</v>
      </c>
      <c r="D114" s="30" t="s">
        <v>136</v>
      </c>
      <c r="E114" s="26"/>
      <c r="F114" s="30"/>
      <c r="G114" s="26"/>
      <c r="H114" s="30"/>
      <c r="I114" s="29" t="s">
        <v>136</v>
      </c>
      <c r="J114" s="30"/>
      <c r="K114" s="26"/>
      <c r="L114" s="30"/>
      <c r="M114" s="26">
        <f t="shared" si="7"/>
        <v>2</v>
      </c>
    </row>
    <row r="115" spans="1:13" x14ac:dyDescent="0.2">
      <c r="A115" s="22">
        <v>98</v>
      </c>
      <c r="B115" t="s">
        <v>167</v>
      </c>
      <c r="D115" s="30"/>
      <c r="E115" s="26"/>
      <c r="F115" s="30"/>
      <c r="G115" s="26"/>
      <c r="H115" s="30"/>
      <c r="I115" s="26"/>
      <c r="J115" s="28" t="s">
        <v>136</v>
      </c>
      <c r="K115" s="26"/>
      <c r="L115" s="30"/>
      <c r="M115" s="26">
        <f t="shared" si="7"/>
        <v>1</v>
      </c>
    </row>
    <row r="116" spans="1:13" x14ac:dyDescent="0.2">
      <c r="A116" s="22"/>
      <c r="B116" s="27" t="s">
        <v>105</v>
      </c>
      <c r="C116" s="3"/>
      <c r="D116" s="28">
        <f>COUNTIF(D88:D115,"X")+D84</f>
        <v>67</v>
      </c>
      <c r="E116" s="28">
        <f t="shared" ref="E116:J116" si="8">COUNTIF(E88:E115,"X")+E84</f>
        <v>71</v>
      </c>
      <c r="F116" s="28">
        <f t="shared" si="8"/>
        <v>74</v>
      </c>
      <c r="G116" s="28">
        <f t="shared" si="8"/>
        <v>60</v>
      </c>
      <c r="H116" s="28">
        <f t="shared" si="8"/>
        <v>61</v>
      </c>
      <c r="I116" s="28">
        <f t="shared" si="8"/>
        <v>76</v>
      </c>
      <c r="J116" s="28">
        <f t="shared" si="8"/>
        <v>51</v>
      </c>
      <c r="K116" s="28"/>
      <c r="L116" s="28"/>
      <c r="M116" s="31">
        <f>COUNTIF(M88:M115,"&gt;0")+M69</f>
        <v>87</v>
      </c>
    </row>
    <row r="117" spans="1:13" x14ac:dyDescent="0.2">
      <c r="A117" s="22"/>
      <c r="D117" s="28">
        <v>1</v>
      </c>
      <c r="E117" s="29">
        <v>2</v>
      </c>
      <c r="F117" s="28">
        <v>3</v>
      </c>
      <c r="G117" s="29">
        <v>4</v>
      </c>
      <c r="H117" s="28">
        <v>5</v>
      </c>
      <c r="I117" s="29">
        <v>6</v>
      </c>
      <c r="J117" s="28">
        <v>7</v>
      </c>
      <c r="K117" s="29"/>
      <c r="L117" s="28"/>
      <c r="M117" s="26"/>
    </row>
    <row r="118" spans="1:13" x14ac:dyDescent="0.2">
      <c r="A118" s="22">
        <v>99</v>
      </c>
      <c r="B118" t="s">
        <v>168</v>
      </c>
      <c r="D118" s="28" t="s">
        <v>136</v>
      </c>
      <c r="E118" s="26" t="s">
        <v>136</v>
      </c>
      <c r="F118" s="30" t="s">
        <v>136</v>
      </c>
      <c r="G118" s="26"/>
      <c r="H118" s="30"/>
      <c r="I118" s="26" t="s">
        <v>136</v>
      </c>
      <c r="J118" s="30"/>
      <c r="K118" s="26"/>
      <c r="L118" s="30"/>
      <c r="M118" s="26">
        <f t="shared" ref="M118:M135" si="9">COUNTIF(D118:L118,"x")</f>
        <v>4</v>
      </c>
    </row>
    <row r="119" spans="1:13" x14ac:dyDescent="0.2">
      <c r="A119" s="22">
        <v>100</v>
      </c>
      <c r="B119" t="s">
        <v>169</v>
      </c>
      <c r="D119" s="30"/>
      <c r="E119" s="29" t="s">
        <v>136</v>
      </c>
      <c r="F119" s="30" t="s">
        <v>136</v>
      </c>
      <c r="G119" s="26"/>
      <c r="H119" s="30"/>
      <c r="I119" s="26"/>
      <c r="J119" s="30"/>
      <c r="K119" s="26"/>
      <c r="L119" s="30"/>
      <c r="M119" s="26">
        <f t="shared" si="9"/>
        <v>2</v>
      </c>
    </row>
    <row r="120" spans="1:13" x14ac:dyDescent="0.2">
      <c r="A120" s="22">
        <v>101</v>
      </c>
      <c r="B120" t="s">
        <v>170</v>
      </c>
      <c r="D120" s="30"/>
      <c r="E120" s="26"/>
      <c r="F120" s="28" t="s">
        <v>136</v>
      </c>
      <c r="G120" s="26"/>
      <c r="H120" s="30"/>
      <c r="I120" s="26"/>
      <c r="J120" s="30"/>
      <c r="K120" s="26"/>
      <c r="L120" s="30"/>
      <c r="M120" s="26">
        <f t="shared" si="9"/>
        <v>1</v>
      </c>
    </row>
    <row r="121" spans="1:13" x14ac:dyDescent="0.2">
      <c r="A121" s="22">
        <v>102</v>
      </c>
      <c r="B121" t="s">
        <v>171</v>
      </c>
      <c r="D121" s="30" t="s">
        <v>136</v>
      </c>
      <c r="E121" s="26"/>
      <c r="F121" s="30"/>
      <c r="G121" s="60"/>
      <c r="H121" s="28" t="s">
        <v>136</v>
      </c>
      <c r="I121" s="26" t="s">
        <v>136</v>
      </c>
      <c r="J121" s="30"/>
      <c r="K121" s="26"/>
      <c r="L121" s="30"/>
      <c r="M121" s="26">
        <f t="shared" si="9"/>
        <v>3</v>
      </c>
    </row>
    <row r="122" spans="1:13" x14ac:dyDescent="0.2">
      <c r="A122" s="22">
        <v>103</v>
      </c>
      <c r="B122" t="s">
        <v>172</v>
      </c>
      <c r="D122" s="30"/>
      <c r="E122" s="26"/>
      <c r="F122" s="30" t="s">
        <v>136</v>
      </c>
      <c r="G122" s="61"/>
      <c r="H122" s="30"/>
      <c r="I122" s="29" t="s">
        <v>136</v>
      </c>
      <c r="J122" s="30"/>
      <c r="K122" s="26"/>
      <c r="L122" s="30"/>
      <c r="M122" s="26">
        <f t="shared" si="9"/>
        <v>2</v>
      </c>
    </row>
    <row r="123" spans="1:13" x14ac:dyDescent="0.2">
      <c r="A123" s="22">
        <v>104</v>
      </c>
      <c r="B123" t="s">
        <v>173</v>
      </c>
      <c r="D123" s="28" t="s">
        <v>136</v>
      </c>
      <c r="E123" s="26"/>
      <c r="F123" s="30"/>
      <c r="G123" s="61"/>
      <c r="H123" s="30"/>
      <c r="I123" s="26"/>
      <c r="J123" s="61"/>
      <c r="K123" s="26"/>
      <c r="L123" s="30"/>
      <c r="M123" s="26">
        <f t="shared" si="9"/>
        <v>1</v>
      </c>
    </row>
    <row r="124" spans="1:13" x14ac:dyDescent="0.2">
      <c r="A124" s="22">
        <v>105</v>
      </c>
      <c r="B124" t="s">
        <v>174</v>
      </c>
      <c r="D124" s="30"/>
      <c r="E124" s="29" t="s">
        <v>136</v>
      </c>
      <c r="F124" s="30"/>
      <c r="G124" s="61"/>
      <c r="H124" s="30"/>
      <c r="I124" s="26"/>
      <c r="J124" s="61"/>
      <c r="K124" s="26"/>
      <c r="L124" s="30"/>
      <c r="M124" s="26">
        <f t="shared" si="9"/>
        <v>1</v>
      </c>
    </row>
    <row r="125" spans="1:13" x14ac:dyDescent="0.2">
      <c r="A125" s="22">
        <v>106</v>
      </c>
      <c r="B125" t="s">
        <v>175</v>
      </c>
      <c r="D125" s="30"/>
      <c r="E125" s="26"/>
      <c r="F125" s="28" t="s">
        <v>136</v>
      </c>
      <c r="G125" s="61"/>
      <c r="H125" s="30"/>
      <c r="I125" s="26"/>
      <c r="J125" s="61"/>
      <c r="K125" s="26"/>
      <c r="L125" s="30"/>
      <c r="M125" s="26">
        <f t="shared" si="9"/>
        <v>1</v>
      </c>
    </row>
    <row r="126" spans="1:13" x14ac:dyDescent="0.2">
      <c r="A126" s="22">
        <v>107</v>
      </c>
      <c r="B126" t="s">
        <v>176</v>
      </c>
      <c r="D126" s="30"/>
      <c r="E126" s="26"/>
      <c r="F126" s="30"/>
      <c r="G126" s="61"/>
      <c r="H126" s="30"/>
      <c r="I126" s="29" t="s">
        <v>136</v>
      </c>
      <c r="J126" s="61"/>
      <c r="K126" s="26"/>
      <c r="L126" s="30"/>
      <c r="M126" s="26">
        <f t="shared" si="9"/>
        <v>1</v>
      </c>
    </row>
    <row r="127" spans="1:13" x14ac:dyDescent="0.2">
      <c r="A127" s="22">
        <v>108</v>
      </c>
      <c r="B127" t="s">
        <v>177</v>
      </c>
      <c r="D127" s="28" t="s">
        <v>136</v>
      </c>
      <c r="E127" s="26"/>
      <c r="F127" s="30"/>
      <c r="G127" s="61"/>
      <c r="H127" s="61"/>
      <c r="I127" s="26"/>
      <c r="J127" s="61"/>
      <c r="K127" s="26"/>
      <c r="L127" s="30"/>
      <c r="M127" s="26">
        <f t="shared" si="9"/>
        <v>1</v>
      </c>
    </row>
    <row r="128" spans="1:13" x14ac:dyDescent="0.2">
      <c r="A128" s="22">
        <v>109</v>
      </c>
      <c r="B128" t="s">
        <v>178</v>
      </c>
      <c r="D128" s="30"/>
      <c r="E128" s="29" t="s">
        <v>136</v>
      </c>
      <c r="F128" s="30"/>
      <c r="G128" s="61"/>
      <c r="H128" s="61"/>
      <c r="I128" s="26"/>
      <c r="J128" s="61"/>
      <c r="K128" s="26"/>
      <c r="L128" s="30"/>
      <c r="M128" s="26">
        <f t="shared" si="9"/>
        <v>1</v>
      </c>
    </row>
    <row r="129" spans="1:14" x14ac:dyDescent="0.2">
      <c r="A129" s="22">
        <v>110</v>
      </c>
      <c r="B129" t="s">
        <v>179</v>
      </c>
      <c r="D129" s="28" t="s">
        <v>136</v>
      </c>
      <c r="E129" s="26"/>
      <c r="F129" s="30"/>
      <c r="G129" s="61"/>
      <c r="H129" s="61"/>
      <c r="I129" s="26"/>
      <c r="J129" s="61"/>
      <c r="K129" s="26"/>
      <c r="L129" s="30"/>
      <c r="M129" s="26">
        <f t="shared" si="9"/>
        <v>1</v>
      </c>
    </row>
    <row r="130" spans="1:14" x14ac:dyDescent="0.2">
      <c r="A130" s="22">
        <v>111</v>
      </c>
      <c r="B130" t="s">
        <v>180</v>
      </c>
      <c r="D130" s="30" t="s">
        <v>136</v>
      </c>
      <c r="E130" s="29" t="s">
        <v>136</v>
      </c>
      <c r="F130" s="61"/>
      <c r="G130" s="61"/>
      <c r="H130" s="61"/>
      <c r="I130" s="61"/>
      <c r="J130" s="61"/>
      <c r="K130" s="26"/>
      <c r="L130" s="30"/>
      <c r="M130" s="26">
        <f t="shared" si="9"/>
        <v>2</v>
      </c>
    </row>
    <row r="131" spans="1:14" x14ac:dyDescent="0.2">
      <c r="A131" s="22">
        <v>112</v>
      </c>
      <c r="B131" t="s">
        <v>181</v>
      </c>
      <c r="D131" s="28" t="s">
        <v>136</v>
      </c>
      <c r="E131" s="26"/>
      <c r="F131" s="61"/>
      <c r="G131" s="61"/>
      <c r="H131" s="61"/>
      <c r="I131" s="61"/>
      <c r="J131" s="61"/>
      <c r="K131" s="26"/>
      <c r="L131" s="30"/>
      <c r="M131" s="26">
        <f t="shared" si="9"/>
        <v>1</v>
      </c>
    </row>
    <row r="132" spans="1:14" x14ac:dyDescent="0.2">
      <c r="A132" s="22">
        <v>113</v>
      </c>
      <c r="B132" t="s">
        <v>182</v>
      </c>
      <c r="D132" s="28" t="s">
        <v>136</v>
      </c>
      <c r="E132" s="26"/>
      <c r="F132" s="61"/>
      <c r="G132" s="61"/>
      <c r="H132" s="61"/>
      <c r="I132" s="61"/>
      <c r="J132" s="61"/>
      <c r="K132" s="26"/>
      <c r="L132" s="30"/>
      <c r="M132" s="26">
        <f t="shared" si="9"/>
        <v>1</v>
      </c>
    </row>
    <row r="133" spans="1:14" x14ac:dyDescent="0.2">
      <c r="A133" s="22">
        <v>114</v>
      </c>
      <c r="B133" t="s">
        <v>183</v>
      </c>
      <c r="D133" s="28" t="s">
        <v>136</v>
      </c>
      <c r="E133" s="61"/>
      <c r="F133" s="61"/>
      <c r="G133" s="61"/>
      <c r="H133" s="61"/>
      <c r="I133" s="61"/>
      <c r="J133" s="61"/>
      <c r="K133" s="26"/>
      <c r="L133" s="30"/>
      <c r="M133" s="26">
        <f t="shared" si="9"/>
        <v>1</v>
      </c>
    </row>
    <row r="134" spans="1:14" x14ac:dyDescent="0.2">
      <c r="A134" s="22">
        <v>115</v>
      </c>
      <c r="B134" t="s">
        <v>184</v>
      </c>
      <c r="D134" s="28" t="s">
        <v>136</v>
      </c>
      <c r="E134" s="61"/>
      <c r="F134" s="61"/>
      <c r="G134" s="61"/>
      <c r="H134" s="61"/>
      <c r="I134" s="61"/>
      <c r="J134" s="61"/>
      <c r="K134" s="26"/>
      <c r="L134" s="30"/>
      <c r="M134" s="26">
        <f t="shared" si="9"/>
        <v>1</v>
      </c>
    </row>
    <row r="135" spans="1:14" x14ac:dyDescent="0.2">
      <c r="A135" s="22">
        <v>116</v>
      </c>
      <c r="D135" s="61"/>
      <c r="E135" s="61"/>
      <c r="F135" s="61"/>
      <c r="G135" s="61"/>
      <c r="H135" s="61"/>
      <c r="I135" s="61"/>
      <c r="J135" s="61"/>
      <c r="K135" s="26"/>
      <c r="L135" s="30"/>
      <c r="M135" s="26">
        <f t="shared" si="9"/>
        <v>0</v>
      </c>
    </row>
    <row r="136" spans="1:14" x14ac:dyDescent="0.2">
      <c r="A136" s="22"/>
      <c r="B136" s="27" t="s">
        <v>105</v>
      </c>
      <c r="C136" s="3"/>
      <c r="D136" s="60">
        <f t="shared" ref="D136:L136" si="10">COUNTIF(D118:D135,"X")+D116</f>
        <v>77</v>
      </c>
      <c r="E136" s="60">
        <f t="shared" si="10"/>
        <v>76</v>
      </c>
      <c r="F136" s="60">
        <f t="shared" si="10"/>
        <v>79</v>
      </c>
      <c r="G136" s="60">
        <f t="shared" si="10"/>
        <v>60</v>
      </c>
      <c r="H136" s="60">
        <f t="shared" si="10"/>
        <v>62</v>
      </c>
      <c r="I136" s="60">
        <f t="shared" si="10"/>
        <v>80</v>
      </c>
      <c r="J136" s="60">
        <f t="shared" si="10"/>
        <v>51</v>
      </c>
      <c r="K136" s="28">
        <f t="shared" si="10"/>
        <v>0</v>
      </c>
      <c r="L136" s="28">
        <f t="shared" si="10"/>
        <v>0</v>
      </c>
      <c r="M136" s="29">
        <f>COUNTIF(M118:M135,"&gt;0")+M116</f>
        <v>104</v>
      </c>
    </row>
    <row r="137" spans="1:14" x14ac:dyDescent="0.2">
      <c r="A137" s="37"/>
      <c r="D137" s="28">
        <v>1</v>
      </c>
      <c r="E137" s="28">
        <v>2</v>
      </c>
      <c r="F137" s="28">
        <v>3</v>
      </c>
      <c r="G137" s="28">
        <v>4</v>
      </c>
      <c r="H137" s="28">
        <v>5</v>
      </c>
      <c r="I137" s="28">
        <v>6</v>
      </c>
      <c r="J137" s="28">
        <v>7</v>
      </c>
      <c r="K137" s="28">
        <v>8</v>
      </c>
      <c r="L137" s="28">
        <v>9</v>
      </c>
      <c r="M137" s="52">
        <f>COUNTIF(M88:M136,"1")+N68+N84</f>
        <v>18</v>
      </c>
      <c r="N137" t="s">
        <v>106</v>
      </c>
    </row>
    <row r="139" spans="1:14" ht="15.75" x14ac:dyDescent="0.25">
      <c r="D139" s="51">
        <f>M136+M84</f>
        <v>105</v>
      </c>
      <c r="E139" t="s">
        <v>107</v>
      </c>
      <c r="H139" s="2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Joukkueet</vt:lpstr>
      <vt:lpstr>Purkulista</vt:lpstr>
    </vt:vector>
  </TitlesOfParts>
  <Company>RATOL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Tuohimaa</dc:creator>
  <cp:lastModifiedBy>Järjestelmänvalvoja</cp:lastModifiedBy>
  <dcterms:created xsi:type="dcterms:W3CDTF">2004-09-12T13:43:02Z</dcterms:created>
  <dcterms:modified xsi:type="dcterms:W3CDTF">2018-09-22T18:40:52Z</dcterms:modified>
</cp:coreProperties>
</file>